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</sheets>
  <definedNames>
    <definedName name="_xlnm._FilterDatabase" localSheetId="0" hidden="1">'Integration Plan'!$C$2:$G$30</definedName>
    <definedName name="_xlnm._FilterDatabase" localSheetId="3" hidden="1">'pending bklog'!$A$1:$H$27</definedName>
  </definedNames>
  <calcPr calcId="125725"/>
  <pivotCaches>
    <pivotCache cacheId="10" r:id="rId5"/>
  </pivotCaches>
</workbook>
</file>

<file path=xl/calcChain.xml><?xml version="1.0" encoding="utf-8"?>
<calcChain xmlns="http://schemas.openxmlformats.org/spreadsheetml/2006/main">
  <c r="D63" i="6"/>
  <c r="C63"/>
  <c r="D62"/>
  <c r="C62"/>
  <c r="N14"/>
  <c r="O14"/>
  <c r="P14"/>
  <c r="Q14"/>
  <c r="N15"/>
  <c r="N16"/>
  <c r="D12"/>
  <c r="O15" s="1"/>
  <c r="E12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F12"/>
  <c r="Q24" s="1"/>
  <c r="Q25" s="1"/>
  <c r="Q26" s="1"/>
  <c r="Q27" s="1"/>
  <c r="Q28" s="1"/>
  <c r="N17"/>
  <c r="N18"/>
  <c r="N19"/>
  <c r="N20"/>
  <c r="N21"/>
  <c r="N22"/>
  <c r="N23"/>
  <c r="N24"/>
  <c r="N25"/>
  <c r="N26"/>
  <c r="N27"/>
  <c r="N28"/>
  <c r="O16" l="1"/>
  <c r="O17" s="1"/>
</calcChain>
</file>

<file path=xl/sharedStrings.xml><?xml version="1.0" encoding="utf-8"?>
<sst xmlns="http://schemas.openxmlformats.org/spreadsheetml/2006/main" count="660" uniqueCount="313">
  <si>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</si>
  <si>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</si>
  <si>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</si>
  <si>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</si>
  <si>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</si>
  <si>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</si>
  <si>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</si>
  <si>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</si>
  <si>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</si>
  <si>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</si>
  <si>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</si>
  <si>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</si>
  <si>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</si>
  <si>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</si>
  <si>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</si>
  <si>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</si>
  <si>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</si>
  <si>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</si>
  <si>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</si>
  <si>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</si>
  <si>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</si>
  <si>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</si>
  <si>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</si>
  <si>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</si>
  <si>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</si>
  <si>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</si>
  <si>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</si>
  <si>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</si>
  <si>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</si>
  <si>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</si>
  <si>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IW0951</t>
  </si>
  <si>
    <t>IW1001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</si>
  <si>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</si>
  <si>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</si>
  <si>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</si>
  <si>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</si>
  <si>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</si>
  <si>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</si>
  <si>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</si>
  <si>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</si>
  <si>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Kits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</si>
  <si>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</si>
  <si>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</si>
  <si>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</si>
  <si>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</si>
  <si>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</si>
  <si>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</si>
  <si>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</si>
  <si>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</si>
  <si>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</si>
  <si>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</si>
  <si>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</si>
  <si>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</si>
  <si>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</si>
  <si>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</si>
  <si>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</si>
  <si>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</si>
  <si>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</si>
  <si>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</si>
  <si>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</si>
  <si>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</si>
  <si>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</si>
  <si>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</si>
  <si>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</si>
  <si>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</si>
  <si>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</si>
  <si>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</si>
  <si>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</si>
  <si>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</si>
  <si>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</si>
  <si>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</si>
  <si>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</si>
  <si>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</si>
  <si>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</si>
  <si>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</si>
  <si>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</si>
  <si>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</si>
  <si>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</si>
  <si>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</si>
  <si>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</si>
  <si>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</si>
  <si>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</si>
  <si>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</si>
  <si>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</si>
  <si>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</si>
  <si>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</si>
  <si>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</si>
  <si>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</si>
  <si>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</si>
  <si>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</si>
  <si>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</si>
  <si>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</si>
  <si>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</si>
  <si>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</si>
  <si>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</si>
  <si>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</si>
  <si>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</si>
  <si>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</si>
  <si>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</si>
  <si>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</si>
  <si>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</si>
  <si>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</si>
  <si>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</si>
  <si>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</si>
  <si>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</si>
  <si>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</si>
  <si>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</si>
  <si>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</si>
  <si>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</si>
  <si>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</si>
  <si>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</si>
  <si>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</si>
  <si>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</si>
  <si>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</si>
  <si>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</si>
  <si>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2010-Q1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</si>
  <si>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</si>
  <si>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</si>
  <si>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</si>
  <si>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</si>
  <si>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</si>
  <si>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</si>
  <si>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</si>
  <si>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</si>
  <si>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</si>
  <si>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</si>
  <si>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</si>
  <si>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</si>
  <si>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</si>
  <si>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IW1001</t>
  </si>
  <si>
    <t>Count of IW0951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</si>
  <si>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</si>
  <si>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</si>
  <si>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</si>
  <si>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</si>
  <si>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</si>
  <si>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</si>
  <si>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</si>
  <si>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</si>
  <si>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</si>
  <si>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</si>
  <si>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</si>
  <si>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</si>
  <si>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</si>
  <si>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</si>
  <si>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</si>
  <si>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</si>
  <si>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IDE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</si>
  <si>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</si>
  <si>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</si>
  <si>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</si>
  <si>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</si>
  <si>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</si>
  <si>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</si>
  <si>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</si>
  <si>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</si>
  <si>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Count of 2010-Q1</t>
  </si>
  <si>
    <t>BUG_ID - Good engagement with contributor. Timeframe provided</t>
  </si>
  <si>
    <t>NOKIA</t>
  </si>
  <si>
    <t>TI</t>
  </si>
  <si>
    <t>Symbian.org</t>
  </si>
  <si>
    <t>FCL Drop planned/Available (if date in the past)</t>
  </si>
  <si>
    <t>S^3 SDK &amp; ADT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</si>
  <si>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</si>
  <si>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</si>
  <si>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</si>
  <si>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</si>
  <si>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</si>
  <si>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</si>
  <si>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>NFC OS Layer package contribution</t>
  </si>
  <si>
    <t>NFC  Services contribution</t>
  </si>
  <si>
    <t>Application packages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</si>
  <si>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</si>
  <si>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</si>
  <si>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</si>
  <si>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</si>
  <si>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</si>
  <si>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</si>
  <si>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</si>
  <si>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</si>
  <si>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</si>
  <si>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</si>
  <si>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</si>
  <si>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</si>
  <si>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OS layer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</si>
  <si>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</si>
  <si>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</si>
  <si>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</si>
  <si>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</si>
  <si>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</si>
  <si>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</si>
  <si>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</si>
  <si>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Emulator BSP - S^3 validated, HAI - stll work in progress. Timeframes to be made available shortly.</t>
  </si>
  <si>
    <t>bt</t>
  </si>
  <si>
    <t>device connectivity</t>
  </si>
  <si>
    <t>Validated except for Atext component, completion time frames to be available shortly.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</si>
  <si>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</si>
  <si>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</si>
  <si>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</si>
  <si>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</si>
  <si>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</si>
  <si>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</si>
  <si>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</si>
  <si>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</si>
  <si>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</si>
  <si>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</si>
  <si>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Unowned package, update from Lars. Daniel Rubio to update on deprecation</t>
  </si>
  <si>
    <t>deviceserv</t>
  </si>
  <si>
    <t>SW components validated for S^3, HW components pending. Timeframe to be made available shortly.</t>
  </si>
  <si>
    <t>graphics</t>
  </si>
  <si>
    <t>UI</t>
  </si>
  <si>
    <t>1H/09 , In progress</t>
  </si>
  <si>
    <t>No response yet from PkO, recontacted again.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</si>
  <si>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</si>
  <si>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</si>
  <si>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</si>
  <si>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</si>
  <si>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</si>
  <si>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</si>
  <si>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</si>
  <si>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</si>
  <si>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</si>
  <si>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</si>
  <si>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</si>
  <si>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</si>
  <si>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</si>
  <si>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</si>
  <si>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deprecated? - check with lars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</si>
  <si>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</si>
  <si>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</si>
  <si>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</si>
  <si>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</si>
  <si>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</si>
  <si>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</si>
  <si>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</si>
  <si>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</si>
  <si>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</si>
  <si>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</si>
  <si>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</si>
  <si>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</si>
  <si>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</si>
  <si>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</si>
  <si>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</si>
  <si>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</si>
  <si>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</si>
  <si>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</si>
  <si>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2010 Q1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</si>
  <si>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</si>
  <si>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</si>
  <si>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</si>
  <si>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</si>
  <si>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</si>
  <si>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</si>
  <si>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</si>
  <si>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</si>
  <si>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</si>
  <si>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</si>
  <si>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</si>
  <si>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</si>
  <si>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</si>
  <si>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</si>
  <si>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</si>
  <si>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gsprofile</t>
  </si>
  <si>
    <t>check with Lars</t>
  </si>
  <si>
    <t>hapticsservices</t>
  </si>
  <si>
    <t>helix</t>
  </si>
  <si>
    <t>??????</t>
  </si>
  <si>
    <t>homescreensrv</t>
  </si>
  <si>
    <t>imghandling</t>
  </si>
  <si>
    <t>Pko us unaware until now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</si>
  <si>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</si>
  <si>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</si>
  <si>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</si>
  <si>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</si>
  <si>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</si>
  <si>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</si>
  <si>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</si>
  <si>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2009 2H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</si>
  <si>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</si>
  <si>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</si>
  <si>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</si>
  <si>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</si>
  <si>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</si>
  <si>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</si>
  <si>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</si>
  <si>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</si>
  <si>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</si>
  <si>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</si>
  <si>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</si>
  <si>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</si>
  <si>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</si>
  <si>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</si>
  <si>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</si>
  <si>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</si>
  <si>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</si>
  <si>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serviceapi</t>
  </si>
  <si>
    <t>serviceapifw</t>
  </si>
  <si>
    <t>shortlinkconn</t>
  </si>
  <si>
    <t>svgt</t>
  </si>
  <si>
    <t>PkO is unaware until now</t>
  </si>
  <si>
    <t>uiaccelerator</t>
  </si>
  <si>
    <t>uiresources</t>
  </si>
  <si>
    <t>uitools</t>
  </si>
  <si>
    <t>usbservices</t>
  </si>
  <si>
    <t>videoutils</t>
  </si>
  <si>
    <t>vpnclient</t>
  </si>
  <si>
    <t>web</t>
  </si>
  <si>
    <t>websrv</t>
  </si>
  <si>
    <t>wirelessacc</t>
  </si>
  <si>
    <t>os</t>
  </si>
  <si>
    <t>mw</t>
  </si>
  <si>
    <t>total</t>
  </si>
  <si>
    <t>SMP SAFE Validated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</si>
</sst>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6" xfId="15" applyFont="1" applyFill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4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3" xfId="15" applyFont="1" applyFill="1" applyBorder="1" applyAlignment="1">
      <alignment horizontal="center"/>
    </xf>
    <xf numFmtId="0" fontId="18" fillId="34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6" fillId="2" borderId="8" xfId="6" applyBorder="1" applyAlignment="1">
      <alignment horizontal="right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  <xf numFmtId="0" fontId="21" fillId="36" borderId="14" xfId="11" applyFont="1" applyFill="1" applyBorder="1" applyAlignment="1">
      <alignment horizontal="center"/>
    </xf>
    <xf numFmtId="0" fontId="21" fillId="36" borderId="15" xfId="11" applyFont="1" applyFill="1" applyBorder="1" applyAlignment="1">
      <alignment horizontal="center"/>
    </xf>
    <xf numFmtId="0" fontId="21" fillId="36" borderId="45" xfId="11" applyFont="1" applyFill="1" applyBorder="1" applyAlignment="1">
      <alignment horizontal="center"/>
    </xf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2" fillId="0" borderId="0" xfId="0" applyFont="1"/>
    <xf numFmtId="0" fontId="23" fillId="38" borderId="0" xfId="8" applyFont="1" applyFill="1"/>
    <xf numFmtId="0" fontId="23" fillId="38" borderId="0" xfId="8" applyFont="1" applyFill="1" applyAlignment="1">
      <alignment wrapText="1"/>
    </xf>
    <xf numFmtId="0" fontId="24" fillId="28" borderId="0" xfId="37" applyFont="1"/>
    <xf numFmtId="0" fontId="25" fillId="39" borderId="0" xfId="7" applyFont="1" applyFill="1"/>
    <xf numFmtId="0" fontId="26" fillId="39" borderId="0" xfId="7" applyFont="1" applyFill="1" applyAlignment="1">
      <alignment wrapText="1"/>
    </xf>
    <xf numFmtId="0" fontId="22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27" fillId="39" borderId="0" xfId="14" applyFont="1" applyFill="1"/>
    <xf numFmtId="0" fontId="17" fillId="28" borderId="8" xfId="37" applyBorder="1"/>
    <xf numFmtId="0" fontId="0" fillId="37" borderId="0" xfId="0" applyFont="1" applyFill="1"/>
    <xf numFmtId="0" fontId="27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Graph'!$O$15:$O$28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Graph'!$P$15:$P$28</c:f>
              <c:numCache>
                <c:formatCode>General</c:formatCode>
                <c:ptCount val="14"/>
                <c:pt idx="0">
                  <c:v>17</c:v>
                </c:pt>
                <c:pt idx="1">
                  <c:v>17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Graph'!$Q$15:$Q$28</c:f>
              <c:numCache>
                <c:formatCode>General</c:formatCode>
                <c:ptCount val="14"/>
                <c:pt idx="9">
                  <c:v>6</c:v>
                </c:pt>
                <c:pt idx="10">
                  <c:v>6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</c:ser>
        <c:marker val="1"/>
        <c:axId val="83815040"/>
        <c:axId val="99885440"/>
      </c:lineChart>
      <c:catAx>
        <c:axId val="83815040"/>
        <c:scaling>
          <c:orientation val="minMax"/>
        </c:scaling>
        <c:axPos val="b"/>
        <c:numFmt formatCode="General" sourceLinked="1"/>
        <c:tickLblPos val="nextTo"/>
        <c:crossAx val="99885440"/>
        <c:crosses val="autoZero"/>
        <c:auto val="1"/>
        <c:lblAlgn val="ctr"/>
        <c:lblOffset val="100"/>
      </c:catAx>
      <c:valAx>
        <c:axId val="99885440"/>
        <c:scaling>
          <c:orientation val="minMax"/>
        </c:scaling>
        <c:axPos val="l"/>
        <c:majorGridlines/>
        <c:numFmt formatCode="General" sourceLinked="1"/>
        <c:tickLblPos val="nextTo"/>
        <c:crossAx val="83815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Integration Plan bi-weekly view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Graph'!$D$15:$D$28</c:f>
              <c:numCache>
                <c:formatCode>General</c:formatCode>
                <c:ptCount val="14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Graph'!$E$15:$E$28</c:f>
              <c:numCache>
                <c:formatCode>General</c:formatCode>
                <c:ptCount val="14"/>
                <c:pt idx="2">
                  <c:v>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8">
                  <c:v>1</c:v>
                </c:pt>
                <c:pt idx="10">
                  <c:v>5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Graph'!$C$15:$C$28</c:f>
              <c:strCache>
                <c:ptCount val="14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IW0951</c:v>
                </c:pt>
                <c:pt idx="9">
                  <c:v>Count of IW1001</c:v>
                </c:pt>
                <c:pt idx="10">
                  <c:v>Count of 2010-Q1</c:v>
                </c:pt>
                <c:pt idx="11">
                  <c:v>Count of 2010-Q2</c:v>
                </c:pt>
                <c:pt idx="12">
                  <c:v>Count of 2010-Q3</c:v>
                </c:pt>
                <c:pt idx="13">
                  <c:v>Count of 2010-Q4</c:v>
                </c:pt>
              </c:strCache>
            </c:strRef>
          </c:cat>
          <c:val>
            <c:numRef>
              <c:f>'Integration Graph'!$F$15:$F$28</c:f>
              <c:numCache>
                <c:formatCode>General</c:formatCode>
                <c:ptCount val="14"/>
                <c:pt idx="11">
                  <c:v>5</c:v>
                </c:pt>
                <c:pt idx="13">
                  <c:v>1</c:v>
                </c:pt>
              </c:numCache>
            </c:numRef>
          </c:val>
        </c:ser>
        <c:axId val="101809536"/>
        <c:axId val="114771072"/>
      </c:barChart>
      <c:catAx>
        <c:axId val="101809536"/>
        <c:scaling>
          <c:orientation val="minMax"/>
        </c:scaling>
        <c:axPos val="b"/>
        <c:tickLblPos val="nextTo"/>
        <c:crossAx val="114771072"/>
        <c:crosses val="autoZero"/>
        <c:auto val="1"/>
        <c:lblAlgn val="ctr"/>
        <c:lblOffset val="100"/>
      </c:catAx>
      <c:valAx>
        <c:axId val="114771072"/>
        <c:scaling>
          <c:orientation val="minMax"/>
        </c:scaling>
        <c:axPos val="l"/>
        <c:majorGridlines/>
        <c:numFmt formatCode="General" sourceLinked="1"/>
        <c:tickLblPos val="nextTo"/>
        <c:crossAx val="101809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/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7</c:v>
                </c:pt>
                <c:pt idx="1">
                  <c:v>1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23</c:v>
                </c:pt>
                <c:pt idx="1">
                  <c:v>46</c:v>
                </c:pt>
              </c:numCache>
            </c:numRef>
          </c:val>
        </c:ser>
        <c:overlap val="100"/>
        <c:axId val="127370752"/>
        <c:axId val="127372288"/>
      </c:barChart>
      <c:catAx>
        <c:axId val="127370752"/>
        <c:scaling>
          <c:orientation val="minMax"/>
        </c:scaling>
        <c:axPos val="b"/>
        <c:tickLblPos val="nextTo"/>
        <c:crossAx val="127372288"/>
        <c:crosses val="autoZero"/>
        <c:auto val="1"/>
        <c:lblAlgn val="ctr"/>
        <c:lblOffset val="100"/>
      </c:catAx>
      <c:valAx>
        <c:axId val="127372288"/>
        <c:scaling>
          <c:orientation val="minMax"/>
        </c:scaling>
        <c:axPos val="l"/>
        <c:majorGridlines/>
        <c:numFmt formatCode="0%" sourceLinked="1"/>
        <c:tickLblPos val="nextTo"/>
        <c:crossAx val="127370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190501</xdr:rowOff>
    </xdr:from>
    <xdr:to>
      <xdr:col>2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104775</xdr:colOff>
      <xdr:row>34</xdr:row>
      <xdr:rowOff>180975</xdr:rowOff>
    </xdr:from>
    <xdr:to>
      <xdr:col>10</xdr:col>
      <xdr:colOff>380820</xdr:colOff>
      <xdr:row>36</xdr:row>
      <xdr:rowOff>9525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31</xdr:row>
      <xdr:rowOff>57149</xdr:rowOff>
    </xdr:from>
    <xdr:to>
      <xdr:col>12</xdr:col>
      <xdr:colOff>409576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247650</xdr:colOff>
      <xdr:row>6</xdr:row>
      <xdr:rowOff>104774</xdr:rowOff>
    </xdr:from>
    <xdr:to>
      <xdr:col>12</xdr:col>
      <xdr:colOff>400050</xdr:colOff>
      <xdr:row>29</xdr:row>
      <xdr:rowOff>76199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371474</xdr:colOff>
      <xdr:row>55</xdr:row>
      <xdr:rowOff>190499</xdr:rowOff>
    </xdr:from>
    <xdr:to>
      <xdr:col>9</xdr:col>
      <xdr:colOff>457200</xdr:colOff>
      <xdr:row>72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0.28785</cdr:x>
      <cdr:y>0.03758</cdr:y>
    </cdr:from>
    <cdr:to>
      <cdr:x>0.28968</cdr:x>
      <cdr:y>0.91858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1692438" y="2169495"/>
          <a:ext cx="4019541" cy="234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0.22554</cdr:x>
      <cdr:y>0.04158</cdr:y>
    </cdr:from>
    <cdr:to>
      <cdr:x>0.22736</cdr:x>
      <cdr:y>0.96499</cdr:y>
    </cdr:to>
    <cdr:sp macro="" textlink="">
      <cdr:nvSpPr>
        <cdr:cNvPr id="3" name="Straight Connector 2"/>
        <cdr:cNvSpPr/>
      </cdr:nvSpPr>
      <cdr:spPr>
        <a:xfrm xmlns:a="http://schemas.openxmlformats.org/drawingml/2006/main" rot="5400000">
          <a:off x="2371725" y="180976"/>
          <a:ext cx="19051" cy="40195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05.722914930557" createdVersion="3" refreshedVersion="3" minRefreshableVersion="3" recordCount="26">
  <cacheSource type="worksheet">
    <worksheetSource ref="C2:U28" sheet="Integration Plan"/>
  </cacheSource>
  <cacheFields count="19">
    <cacheField name="Feature" numFmtId="0">
      <sharedItems/>
    </cacheField>
    <cacheField name="TAG" numFmtId="0">
      <sharedItems/>
    </cacheField>
    <cacheField name="S^N" numFmtId="0">
      <sharedItems count="4">
        <s v="S^2"/>
        <s v="S^3"/>
        <s v="S^4"/>
        <s v="S^5" u="1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3" maxValue="3"/>
    </cacheField>
    <cacheField name="IW0943" numFmtId="0">
      <sharedItems containsBlank="1" containsMixedTypes="1" containsNumber="1" containsInteger="1" minValue="2" maxValue="2"/>
    </cacheField>
    <cacheField name="IW0945" numFmtId="0">
      <sharedItems containsString="0" containsBlank="1" containsNumber="1" containsInteger="1" minValue="1" maxValue="3"/>
    </cacheField>
    <cacheField name="IW0947" numFmtId="0">
      <sharedItems containsNonDate="0" containsString="0" containsBlank="1"/>
    </cacheField>
    <cacheField name="IW0949" numFmtId="0">
      <sharedItems containsNonDate="0" containsString="0" containsBlank="1"/>
    </cacheField>
    <cacheField name="IW0951" numFmtId="0">
      <sharedItems containsString="0" containsBlank="1" containsNumber="1" containsInteger="1" minValue="3" maxValue="3"/>
    </cacheField>
    <cacheField name="IW1001" numFmtId="0">
      <sharedItems containsNonDate="0" containsString="0" containsBlank="1"/>
    </cacheField>
    <cacheField name="2010-Q1" numFmtId="0">
      <sharedItems containsString="0" containsBlank="1" containsNumber="1" containsInteger="1" minValue="1" maxValue="3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n v="2"/>
    <m/>
    <m/>
    <m/>
  </r>
  <r>
    <s v="S^3 SDK &amp; ADT"/>
    <s v="Kits"/>
    <x v="1"/>
    <s v="Symbian.org"/>
    <s v="N/A"/>
    <m/>
    <m/>
    <m/>
    <m/>
    <m/>
    <m/>
    <m/>
    <m/>
    <m/>
    <m/>
    <n v="3"/>
    <m/>
    <m/>
    <m/>
  </r>
  <r>
    <s v="NFC OS Layer package contribution"/>
    <s v="NFC"/>
    <x v="1"/>
    <s v="NOKIA"/>
    <s v="NFC"/>
    <m/>
    <m/>
    <m/>
    <m/>
    <m/>
    <m/>
    <m/>
    <m/>
    <m/>
    <m/>
    <n v="1"/>
    <m/>
    <m/>
    <m/>
  </r>
  <r>
    <s v="NFC  Services contribution"/>
    <s v="NFC"/>
    <x v="1"/>
    <s v="NOKIA"/>
    <s v="NFC"/>
    <m/>
    <m/>
    <m/>
    <m/>
    <m/>
    <m/>
    <m/>
    <m/>
    <m/>
    <m/>
    <n v="1"/>
    <m/>
    <m/>
    <m/>
  </r>
  <r>
    <s v="TBC"/>
    <s v="NFC"/>
    <x v="1"/>
    <s v="NOKIA"/>
    <s v="Application packages"/>
    <m/>
    <m/>
    <m/>
    <m/>
    <m/>
    <m/>
    <m/>
    <m/>
    <m/>
    <m/>
    <m/>
    <m/>
    <m/>
    <m/>
  </r>
  <r>
    <s v="Zoom2 Baseport"/>
    <s v="ExecEnv"/>
    <x v="1"/>
    <s v="TI"/>
    <s v="BSP"/>
    <m/>
    <m/>
    <m/>
    <m/>
    <n v="2"/>
    <m/>
    <m/>
    <m/>
    <m/>
    <m/>
    <m/>
    <m/>
    <m/>
    <m/>
  </r>
  <r>
    <s v=" NGA adaptation "/>
    <s v="NGA"/>
    <x v="1"/>
    <s v="NOKIA"/>
    <s v=" Telephony Apps"/>
    <m/>
    <m/>
    <m/>
    <m/>
    <m/>
    <m/>
    <m/>
    <m/>
    <n v="3"/>
    <m/>
    <m/>
    <m/>
    <m/>
    <m/>
  </r>
  <r>
    <s v="Basic Non-NGA Graphic Support"/>
    <s v="NGA"/>
    <x v="1"/>
    <s v="NOKIA"/>
    <s v=" Graphics"/>
    <m/>
    <m/>
    <s v="FCL"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n v="2"/>
    <m/>
    <m/>
    <m/>
  </r>
  <r>
    <s v=" Graphics surfaces and HW acceleration of graphics "/>
    <s v="NGA"/>
    <x v="1"/>
    <s v="NOKIA"/>
    <s v=" Graphics"/>
    <m/>
    <m/>
    <m/>
    <m/>
    <s v="FCL"/>
    <n v="1"/>
    <m/>
    <m/>
    <m/>
    <m/>
    <m/>
    <m/>
    <m/>
    <m/>
  </r>
  <r>
    <s v="Widget specific effects"/>
    <s v="NGA"/>
    <x v="1"/>
    <s v="NOKIA"/>
    <s v="HomeScreen"/>
    <m/>
    <m/>
    <m/>
    <m/>
    <m/>
    <n v="3"/>
    <m/>
    <m/>
    <m/>
    <m/>
    <m/>
    <m/>
    <m/>
    <m/>
  </r>
  <r>
    <s v="Homescreen background animation"/>
    <s v="NGA"/>
    <x v="1"/>
    <s v="NOKIA"/>
    <s v="HomeScreen"/>
    <m/>
    <m/>
    <m/>
    <m/>
    <m/>
    <n v="3"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3"/>
    <m/>
    <m/>
    <m/>
    <m/>
    <m/>
    <m/>
    <m/>
    <m/>
    <m/>
    <m/>
  </r>
  <r>
    <s v="TBC"/>
    <s v="SHAI"/>
    <x v="1"/>
    <s v="NOKIA"/>
    <s v="TBC"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n v="3"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n v="3"/>
    <m/>
    <m/>
  </r>
  <r>
    <s v=" Qt Eclipse integration plugins version 1.5.2 "/>
    <s v="NewUI"/>
    <x v="1"/>
    <s v="NOKIA"/>
    <s v="IDE"/>
    <m/>
    <m/>
    <m/>
    <m/>
    <m/>
    <m/>
    <m/>
    <m/>
    <m/>
    <m/>
    <m/>
    <m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0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3">
  <location ref="C13:G28" firstHeaderRow="1" firstDataRow="2" firstDataCol="1"/>
  <pivotFields count="19">
    <pivotField showAll="0"/>
    <pivotField showAll="0"/>
    <pivotField axis="axisCol" showAll="0">
      <items count="5">
        <item x="0"/>
        <item x="1"/>
        <item x="2"/>
        <item m="1" x="3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rowItems>
  <colFields count="1">
    <field x="2"/>
  </colFields>
  <colItems count="4">
    <i>
      <x/>
    </i>
    <i>
      <x v="1"/>
    </i>
    <i>
      <x v="2"/>
    </i>
    <i t="grand">
      <x/>
    </i>
  </colItems>
  <dataFields count="14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0951" fld="13" subtotal="count" baseField="0" baseItem="0"/>
    <dataField name="Count of IW1001" fld="14" subtotal="count" baseField="0" baseItem="0"/>
    <dataField name="Count of 2010-Q1" fld="15" subtotal="count" baseField="0" baseItem="0"/>
    <dataField name="Count of 2010-Q2" fld="16" subtotal="count" baseField="0" baseItem="0"/>
    <dataField name="Count of 2010-Q3" fld="17" subtotal="count" baseField="0" baseItem="0"/>
    <dataField name="Count of 2010-Q4" fld="18" subtotal="count" baseField="0" baseItem="0"/>
  </dataFields>
  <chartFormats count="4">
    <chartFormat chart="0" format="0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2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workbookViewId="0">
      <selection activeCell="M1" sqref="M1"/>
    </sheetView>
  </sheetViews>
  <sheetFormatPr defaultRowHeight="15"/>
  <cols>
    <col min="1" max="1" width="7.5703125" bestFit="1" customWidth="1"/>
    <col min="2" max="2" width="4" style="12" customWidth="1"/>
    <col min="3" max="3" width="64.7109375" style="12" customWidth="1"/>
    <col min="4" max="4" width="10.7109375" bestFit="1" customWidth="1"/>
    <col min="5" max="5" width="6.5703125" customWidth="1"/>
    <col min="6" max="6" width="21.42578125" customWidth="1"/>
    <col min="7" max="7" width="31" bestFit="1" customWidth="1"/>
    <col min="8" max="8" width="8" style="3" customWidth="1"/>
    <col min="9" max="9" width="7.7109375" style="3" customWidth="1"/>
    <col min="10" max="17" width="7" style="3" customWidth="1"/>
    <col min="18" max="21" width="10.42578125" style="3" bestFit="1" customWidth="1"/>
  </cols>
  <sheetData>
    <row r="1" spans="1:21" ht="15.75" thickBot="1"/>
    <row r="2" spans="1:21" s="3" customFormat="1" ht="15.75" thickBot="1">
      <c r="A2" s="18" t="s">
        <v>20</v>
      </c>
      <c r="B2" s="49"/>
      <c r="C2" s="48" t="s">
        <v>19</v>
      </c>
      <c r="D2" s="6" t="s">
        <v>10</v>
      </c>
      <c r="E2" s="6" t="s">
        <v>33</v>
      </c>
      <c r="F2" s="6" t="s">
        <v>163</v>
      </c>
      <c r="G2" s="16" t="s">
        <v>11</v>
      </c>
      <c r="H2" s="45" t="s">
        <v>22</v>
      </c>
      <c r="I2" s="45" t="s">
        <v>23</v>
      </c>
      <c r="J2" s="45" t="s">
        <v>24</v>
      </c>
      <c r="K2" s="52" t="s">
        <v>25</v>
      </c>
      <c r="L2" s="6" t="s">
        <v>26</v>
      </c>
      <c r="M2" s="6" t="s">
        <v>27</v>
      </c>
      <c r="N2" s="6" t="s">
        <v>28</v>
      </c>
      <c r="O2" s="6" t="s">
        <v>29</v>
      </c>
      <c r="P2" s="6" t="s">
        <v>30</v>
      </c>
      <c r="Q2" s="16" t="s">
        <v>31</v>
      </c>
      <c r="R2" s="18" t="s">
        <v>115</v>
      </c>
      <c r="S2" s="6" t="s">
        <v>116</v>
      </c>
      <c r="T2" s="6" t="s">
        <v>117</v>
      </c>
      <c r="U2" s="7" t="s">
        <v>118</v>
      </c>
    </row>
    <row r="3" spans="1:21">
      <c r="A3" s="46" t="s">
        <v>168</v>
      </c>
      <c r="B3" s="47"/>
      <c r="C3" s="12" t="s">
        <v>165</v>
      </c>
      <c r="D3" t="s">
        <v>41</v>
      </c>
      <c r="E3" t="s">
        <v>166</v>
      </c>
      <c r="F3" t="s">
        <v>167</v>
      </c>
      <c r="G3" t="s">
        <v>9</v>
      </c>
      <c r="H3" s="5"/>
      <c r="I3" s="5"/>
      <c r="J3" s="5">
        <v>0</v>
      </c>
      <c r="K3" s="5"/>
      <c r="L3" s="5"/>
      <c r="M3" s="5"/>
      <c r="N3" s="5"/>
      <c r="O3" s="5"/>
      <c r="P3" s="5"/>
      <c r="Q3" s="19"/>
      <c r="R3" s="21"/>
      <c r="S3" s="25"/>
      <c r="T3" s="22"/>
      <c r="U3" s="27"/>
    </row>
    <row r="4" spans="1:21">
      <c r="A4" s="32"/>
      <c r="B4" s="47">
        <v>-1</v>
      </c>
      <c r="C4" s="12" t="s">
        <v>3</v>
      </c>
      <c r="D4" t="s">
        <v>111</v>
      </c>
      <c r="E4" t="s">
        <v>34</v>
      </c>
      <c r="F4" t="s">
        <v>158</v>
      </c>
      <c r="G4" t="s">
        <v>2</v>
      </c>
      <c r="H4" s="5"/>
      <c r="I4" s="5"/>
      <c r="J4" s="5">
        <v>0</v>
      </c>
      <c r="K4" s="5"/>
      <c r="L4" s="5"/>
      <c r="M4" s="5"/>
      <c r="N4" s="5"/>
      <c r="O4" s="5"/>
      <c r="P4" s="5"/>
      <c r="Q4" s="19"/>
      <c r="R4" s="21"/>
      <c r="S4" s="25"/>
      <c r="T4" s="22"/>
      <c r="U4" s="27"/>
    </row>
    <row r="5" spans="1:21">
      <c r="A5" s="32"/>
      <c r="B5" s="47">
        <v>-1</v>
      </c>
      <c r="C5" s="12" t="s">
        <v>112</v>
      </c>
      <c r="D5" t="s">
        <v>111</v>
      </c>
      <c r="E5" t="s">
        <v>34</v>
      </c>
      <c r="F5" t="s">
        <v>158</v>
      </c>
      <c r="G5" t="s">
        <v>4</v>
      </c>
      <c r="H5" s="4"/>
      <c r="I5" s="4"/>
      <c r="J5" s="4">
        <v>0</v>
      </c>
      <c r="K5" s="4"/>
      <c r="L5" s="4"/>
      <c r="M5" s="4"/>
      <c r="N5" s="4"/>
      <c r="O5" s="4"/>
      <c r="P5" s="4"/>
      <c r="Q5" s="17"/>
      <c r="R5" s="23"/>
      <c r="S5" s="26"/>
      <c r="T5" s="24"/>
      <c r="U5" s="28"/>
    </row>
    <row r="6" spans="1:21">
      <c r="A6" s="32"/>
      <c r="B6" s="47"/>
      <c r="C6" s="12" t="s">
        <v>173</v>
      </c>
      <c r="D6" t="s">
        <v>47</v>
      </c>
      <c r="E6" t="s">
        <v>34</v>
      </c>
      <c r="F6" t="s">
        <v>158</v>
      </c>
      <c r="G6" t="s">
        <v>173</v>
      </c>
      <c r="H6" s="4"/>
      <c r="I6" s="4"/>
      <c r="J6" s="4"/>
      <c r="K6" s="4"/>
      <c r="L6" s="4"/>
      <c r="M6" s="4"/>
      <c r="N6" s="4"/>
      <c r="O6" s="4"/>
      <c r="P6" s="4"/>
      <c r="Q6" s="17"/>
      <c r="R6" s="23">
        <v>2</v>
      </c>
      <c r="S6" s="26"/>
      <c r="T6" s="24"/>
      <c r="U6" s="28"/>
    </row>
    <row r="7" spans="1:21">
      <c r="A7" s="32"/>
      <c r="B7" s="47"/>
      <c r="C7" s="12" t="s">
        <v>162</v>
      </c>
      <c r="D7" t="s">
        <v>40</v>
      </c>
      <c r="E7" t="s">
        <v>34</v>
      </c>
      <c r="F7" t="s">
        <v>160</v>
      </c>
      <c r="G7" t="s">
        <v>41</v>
      </c>
      <c r="H7" s="4"/>
      <c r="I7" s="4"/>
      <c r="J7" s="4"/>
      <c r="K7" s="4"/>
      <c r="L7" s="4"/>
      <c r="M7" s="4"/>
      <c r="N7" s="4"/>
      <c r="O7" s="4"/>
      <c r="P7" s="4"/>
      <c r="Q7" s="17"/>
      <c r="R7" s="23">
        <v>3</v>
      </c>
      <c r="S7" s="26"/>
      <c r="T7" s="24"/>
      <c r="U7" s="28"/>
    </row>
    <row r="8" spans="1:21">
      <c r="A8" s="32"/>
      <c r="B8" s="47"/>
      <c r="C8" s="12" t="s">
        <v>169</v>
      </c>
      <c r="D8" t="s">
        <v>15</v>
      </c>
      <c r="E8" t="s">
        <v>34</v>
      </c>
      <c r="F8" t="s">
        <v>158</v>
      </c>
      <c r="G8" t="s">
        <v>15</v>
      </c>
      <c r="H8" s="4"/>
      <c r="I8" s="4"/>
      <c r="J8" s="4"/>
      <c r="K8" s="4"/>
      <c r="L8" s="4"/>
      <c r="M8" s="4"/>
      <c r="N8" s="4"/>
      <c r="O8" s="4"/>
      <c r="P8" s="4"/>
      <c r="Q8" s="17"/>
      <c r="R8" s="23">
        <v>1</v>
      </c>
      <c r="S8" s="26"/>
      <c r="T8" s="24"/>
      <c r="U8" s="28"/>
    </row>
    <row r="9" spans="1:21" ht="14.25" customHeight="1">
      <c r="A9" s="32"/>
      <c r="B9" s="47"/>
      <c r="C9" s="12" t="s">
        <v>170</v>
      </c>
      <c r="D9" t="s">
        <v>15</v>
      </c>
      <c r="E9" t="s">
        <v>34</v>
      </c>
      <c r="F9" t="s">
        <v>158</v>
      </c>
      <c r="G9" t="s">
        <v>15</v>
      </c>
      <c r="H9" s="4"/>
      <c r="I9" s="4"/>
      <c r="J9" s="4"/>
      <c r="K9" s="4"/>
      <c r="L9" s="4"/>
      <c r="M9" s="4"/>
      <c r="N9" s="4"/>
      <c r="O9" s="4"/>
      <c r="P9" s="4"/>
      <c r="Q9" s="17"/>
      <c r="R9" s="23">
        <v>1</v>
      </c>
      <c r="S9" s="26"/>
      <c r="T9" s="24"/>
      <c r="U9" s="28"/>
    </row>
    <row r="10" spans="1:21" ht="14.25" customHeight="1">
      <c r="A10" s="33"/>
      <c r="B10" s="47"/>
      <c r="C10" s="12" t="s">
        <v>48</v>
      </c>
      <c r="D10" t="s">
        <v>15</v>
      </c>
      <c r="E10" t="s">
        <v>34</v>
      </c>
      <c r="F10" t="s">
        <v>158</v>
      </c>
      <c r="G10" t="s">
        <v>171</v>
      </c>
      <c r="H10" s="4"/>
      <c r="I10" s="4"/>
      <c r="J10" s="4"/>
      <c r="K10" s="4"/>
      <c r="L10" s="4"/>
      <c r="M10" s="4"/>
      <c r="N10" s="4"/>
      <c r="O10" s="4"/>
      <c r="P10" s="4"/>
      <c r="Q10" s="17"/>
      <c r="R10" s="23"/>
      <c r="S10" s="26"/>
      <c r="T10" s="24"/>
      <c r="U10" s="28"/>
    </row>
    <row r="11" spans="1:21">
      <c r="A11" s="32">
        <v>219</v>
      </c>
      <c r="B11" s="47"/>
      <c r="C11" s="12" t="s">
        <v>18</v>
      </c>
      <c r="D11" t="s">
        <v>135</v>
      </c>
      <c r="E11" t="s">
        <v>34</v>
      </c>
      <c r="F11" t="s">
        <v>159</v>
      </c>
      <c r="G11" t="s">
        <v>21</v>
      </c>
      <c r="H11" s="4"/>
      <c r="I11" s="4"/>
      <c r="J11" s="4"/>
      <c r="K11" s="4"/>
      <c r="L11" s="4">
        <v>2</v>
      </c>
      <c r="M11" s="4"/>
      <c r="N11" s="4"/>
      <c r="O11" s="4"/>
      <c r="P11" s="4"/>
      <c r="Q11" s="17"/>
      <c r="R11" s="23"/>
      <c r="S11" s="26"/>
      <c r="T11" s="24"/>
      <c r="U11" s="28"/>
    </row>
    <row r="12" spans="1:21">
      <c r="A12" s="32">
        <v>179</v>
      </c>
      <c r="B12" s="47"/>
      <c r="C12" s="12" t="s">
        <v>6</v>
      </c>
      <c r="D12" t="s">
        <v>79</v>
      </c>
      <c r="E12" t="s">
        <v>34</v>
      </c>
      <c r="F12" t="s">
        <v>158</v>
      </c>
      <c r="G12" t="s">
        <v>5</v>
      </c>
      <c r="H12" s="4"/>
      <c r="I12" s="4"/>
      <c r="J12" s="4"/>
      <c r="K12" s="4"/>
      <c r="L12" s="4"/>
      <c r="M12" s="4"/>
      <c r="N12" s="4"/>
      <c r="O12" s="4"/>
      <c r="P12" s="4">
        <v>3</v>
      </c>
      <c r="Q12" s="17"/>
      <c r="R12" s="23"/>
      <c r="S12" s="26"/>
      <c r="T12" s="24"/>
      <c r="U12" s="28"/>
    </row>
    <row r="13" spans="1:21">
      <c r="A13" s="32">
        <v>182</v>
      </c>
      <c r="B13" s="47"/>
      <c r="C13" s="12" t="s">
        <v>32</v>
      </c>
      <c r="D13" t="s">
        <v>79</v>
      </c>
      <c r="E13" t="s">
        <v>34</v>
      </c>
      <c r="F13" t="s">
        <v>158</v>
      </c>
      <c r="G13" t="s">
        <v>7</v>
      </c>
      <c r="H13" s="4"/>
      <c r="I13" s="4"/>
      <c r="J13" s="4" t="s">
        <v>123</v>
      </c>
      <c r="K13" s="4"/>
      <c r="L13" s="4"/>
      <c r="M13" s="4"/>
      <c r="N13" s="4"/>
      <c r="O13" s="4"/>
      <c r="P13" s="4"/>
      <c r="Q13" s="17"/>
      <c r="R13" s="23"/>
      <c r="S13" s="26"/>
      <c r="T13" s="24"/>
      <c r="U13" s="28"/>
    </row>
    <row r="14" spans="1:21">
      <c r="A14" s="32">
        <v>235</v>
      </c>
      <c r="B14" s="47">
        <v>-1</v>
      </c>
      <c r="C14" s="12" t="s">
        <v>114</v>
      </c>
      <c r="D14" t="s">
        <v>79</v>
      </c>
      <c r="E14" t="s">
        <v>34</v>
      </c>
      <c r="F14" t="s">
        <v>158</v>
      </c>
      <c r="G14" t="s">
        <v>7</v>
      </c>
      <c r="H14" s="4"/>
      <c r="I14" s="4"/>
      <c r="J14" s="4"/>
      <c r="K14" s="4"/>
      <c r="L14" s="4"/>
      <c r="M14" s="4"/>
      <c r="N14" s="4"/>
      <c r="O14" s="4"/>
      <c r="P14" s="4"/>
      <c r="Q14" s="17"/>
      <c r="R14" s="23">
        <v>2</v>
      </c>
      <c r="S14" s="26"/>
      <c r="T14" s="24"/>
      <c r="U14" s="28"/>
    </row>
    <row r="15" spans="1:21">
      <c r="A15" s="32">
        <v>181</v>
      </c>
      <c r="B15" s="47">
        <v>-1</v>
      </c>
      <c r="C15" s="12" t="s">
        <v>8</v>
      </c>
      <c r="D15" t="s">
        <v>79</v>
      </c>
      <c r="E15" t="s">
        <v>34</v>
      </c>
      <c r="F15" t="s">
        <v>158</v>
      </c>
      <c r="G15" t="s">
        <v>7</v>
      </c>
      <c r="H15" s="4"/>
      <c r="I15" s="4"/>
      <c r="J15" s="4"/>
      <c r="K15" s="4"/>
      <c r="L15" s="4" t="s">
        <v>123</v>
      </c>
      <c r="M15" s="4">
        <v>1</v>
      </c>
      <c r="N15" s="4"/>
      <c r="O15" s="4"/>
      <c r="P15" s="4"/>
      <c r="Q15" s="17"/>
      <c r="R15" s="23"/>
      <c r="S15" s="26"/>
      <c r="T15" s="24"/>
      <c r="U15" s="28"/>
    </row>
    <row r="16" spans="1:21">
      <c r="A16" s="32">
        <v>237</v>
      </c>
      <c r="B16" s="47"/>
      <c r="C16" s="12" t="s">
        <v>120</v>
      </c>
      <c r="D16" t="s">
        <v>79</v>
      </c>
      <c r="E16" t="s">
        <v>34</v>
      </c>
      <c r="F16" t="s">
        <v>158</v>
      </c>
      <c r="G16" t="s">
        <v>119</v>
      </c>
      <c r="H16" s="4"/>
      <c r="I16" s="4"/>
      <c r="J16" s="4"/>
      <c r="K16" s="4"/>
      <c r="L16" s="4"/>
      <c r="M16" s="4">
        <v>3</v>
      </c>
      <c r="N16" s="4"/>
      <c r="O16" s="4"/>
      <c r="P16" s="4"/>
      <c r="Q16" s="17"/>
      <c r="R16" s="23"/>
      <c r="S16" s="26"/>
      <c r="T16" s="24"/>
      <c r="U16" s="28"/>
    </row>
    <row r="17" spans="1:21">
      <c r="A17" s="32">
        <v>238</v>
      </c>
      <c r="B17" s="47"/>
      <c r="C17" s="12" t="s">
        <v>121</v>
      </c>
      <c r="D17" t="s">
        <v>79</v>
      </c>
      <c r="E17" t="s">
        <v>34</v>
      </c>
      <c r="F17" t="s">
        <v>158</v>
      </c>
      <c r="G17" t="s">
        <v>119</v>
      </c>
      <c r="H17" s="4"/>
      <c r="I17" s="4"/>
      <c r="J17" s="4"/>
      <c r="K17" s="4"/>
      <c r="L17" s="4"/>
      <c r="M17" s="4">
        <v>3</v>
      </c>
      <c r="N17" s="4"/>
      <c r="O17" s="4"/>
      <c r="P17" s="4"/>
      <c r="Q17" s="17"/>
      <c r="R17" s="23"/>
      <c r="S17" s="26"/>
      <c r="T17" s="24"/>
      <c r="U17" s="28"/>
    </row>
    <row r="18" spans="1:21">
      <c r="A18" s="32">
        <v>245</v>
      </c>
      <c r="B18" s="47"/>
      <c r="C18" s="12" t="s">
        <v>94</v>
      </c>
      <c r="D18" t="s">
        <v>79</v>
      </c>
      <c r="E18" t="s">
        <v>34</v>
      </c>
      <c r="F18" t="s">
        <v>158</v>
      </c>
      <c r="G18" t="s">
        <v>113</v>
      </c>
      <c r="H18" s="4"/>
      <c r="I18" s="4"/>
      <c r="J18" s="4"/>
      <c r="K18" s="4">
        <v>3</v>
      </c>
      <c r="L18" s="4"/>
      <c r="M18" s="4"/>
      <c r="N18" s="4"/>
      <c r="O18" s="4"/>
      <c r="P18" s="4"/>
      <c r="Q18" s="17"/>
      <c r="R18" s="23"/>
      <c r="S18" s="26"/>
      <c r="T18" s="24"/>
      <c r="U18" s="28"/>
    </row>
    <row r="19" spans="1:21">
      <c r="A19" s="33"/>
      <c r="B19" s="47"/>
      <c r="C19" s="12" t="s">
        <v>48</v>
      </c>
      <c r="D19" t="s">
        <v>49</v>
      </c>
      <c r="E19" t="s">
        <v>34</v>
      </c>
      <c r="F19" t="s">
        <v>158</v>
      </c>
      <c r="G19" t="s">
        <v>48</v>
      </c>
      <c r="H19" s="4"/>
      <c r="I19" s="4"/>
      <c r="J19" s="4"/>
      <c r="K19" s="4"/>
      <c r="L19" s="4"/>
      <c r="M19" s="4"/>
      <c r="N19" s="4"/>
      <c r="O19" s="4"/>
      <c r="P19" s="4"/>
      <c r="Q19" s="17"/>
      <c r="R19" s="23"/>
      <c r="S19" s="26"/>
      <c r="T19" s="24"/>
      <c r="U19" s="28"/>
    </row>
    <row r="20" spans="1:21">
      <c r="A20" s="32"/>
      <c r="B20" s="47"/>
      <c r="C20" s="12" t="s">
        <v>0</v>
      </c>
      <c r="D20" t="s">
        <v>12</v>
      </c>
      <c r="E20" t="s">
        <v>34</v>
      </c>
      <c r="F20" t="s">
        <v>158</v>
      </c>
      <c r="G20" t="s">
        <v>9</v>
      </c>
      <c r="H20" s="4"/>
      <c r="I20" s="4"/>
      <c r="J20" s="4">
        <v>0</v>
      </c>
      <c r="K20" s="4"/>
      <c r="L20" s="4"/>
      <c r="M20" s="4"/>
      <c r="N20" s="4"/>
      <c r="O20" s="4"/>
      <c r="P20" s="4"/>
      <c r="Q20" s="17"/>
      <c r="R20" s="23"/>
      <c r="S20" s="26"/>
      <c r="T20" s="24"/>
      <c r="U20" s="28"/>
    </row>
    <row r="21" spans="1:21">
      <c r="A21" s="32"/>
      <c r="B21" s="47"/>
      <c r="C21" s="12" t="s">
        <v>1</v>
      </c>
      <c r="D21" t="s">
        <v>13</v>
      </c>
      <c r="E21" t="s">
        <v>34</v>
      </c>
      <c r="F21" t="s">
        <v>158</v>
      </c>
      <c r="G21" t="s">
        <v>9</v>
      </c>
      <c r="H21" s="4"/>
      <c r="I21" s="4"/>
      <c r="J21" s="4">
        <v>0</v>
      </c>
      <c r="K21" s="4"/>
      <c r="L21" s="4"/>
      <c r="M21" s="4"/>
      <c r="N21" s="4"/>
      <c r="O21" s="4"/>
      <c r="P21" s="4"/>
      <c r="Q21" s="17"/>
      <c r="R21" s="23"/>
      <c r="S21" s="26"/>
      <c r="T21" s="24"/>
      <c r="U21" s="28"/>
    </row>
    <row r="22" spans="1:21">
      <c r="A22" s="54">
        <v>434</v>
      </c>
      <c r="B22" s="47"/>
      <c r="C22" s="12" t="s">
        <v>174</v>
      </c>
      <c r="D22" t="s">
        <v>146</v>
      </c>
      <c r="E22" t="s">
        <v>145</v>
      </c>
      <c r="F22" t="s">
        <v>158</v>
      </c>
      <c r="G22" t="s">
        <v>175</v>
      </c>
      <c r="H22" s="4"/>
      <c r="I22" s="4"/>
      <c r="J22" s="4"/>
      <c r="K22" s="4"/>
      <c r="L22" s="4"/>
      <c r="M22" s="4"/>
      <c r="N22" s="4"/>
      <c r="O22" s="4"/>
      <c r="P22" s="4"/>
      <c r="Q22" s="17"/>
      <c r="R22" s="23"/>
      <c r="S22" s="26">
        <v>3</v>
      </c>
      <c r="T22" s="24"/>
      <c r="U22" s="28"/>
    </row>
    <row r="23" spans="1:21">
      <c r="A23" s="53"/>
      <c r="B23" s="47"/>
      <c r="C23" s="12" t="s">
        <v>176</v>
      </c>
      <c r="D23" t="s">
        <v>146</v>
      </c>
      <c r="E23" t="s">
        <v>145</v>
      </c>
      <c r="F23" t="s">
        <v>158</v>
      </c>
      <c r="G23" t="s">
        <v>177</v>
      </c>
      <c r="H23" s="4"/>
      <c r="I23" s="4"/>
      <c r="J23" s="4"/>
      <c r="K23" s="4"/>
      <c r="L23" s="4"/>
      <c r="M23" s="4"/>
      <c r="N23" s="4"/>
      <c r="O23" s="4"/>
      <c r="P23" s="4"/>
      <c r="Q23" s="17"/>
      <c r="R23" s="23"/>
      <c r="S23" s="26">
        <v>3</v>
      </c>
      <c r="T23" s="24"/>
      <c r="U23" s="28"/>
    </row>
    <row r="24" spans="1:21">
      <c r="A24" s="34"/>
      <c r="B24" s="47"/>
      <c r="C24" s="12" t="s">
        <v>71</v>
      </c>
      <c r="D24" t="s">
        <v>146</v>
      </c>
      <c r="E24" t="s">
        <v>34</v>
      </c>
      <c r="F24" t="s">
        <v>158</v>
      </c>
      <c r="G24" t="s">
        <v>147</v>
      </c>
      <c r="H24" s="4"/>
      <c r="I24" s="4"/>
      <c r="J24" s="4"/>
      <c r="K24" s="4"/>
      <c r="L24" s="4"/>
      <c r="M24" s="4"/>
      <c r="N24" s="4"/>
      <c r="O24" s="4"/>
      <c r="P24" s="4"/>
      <c r="Q24" s="17"/>
      <c r="R24" s="23"/>
      <c r="S24" s="26"/>
      <c r="T24" s="24"/>
      <c r="U24" s="28"/>
    </row>
    <row r="25" spans="1:21">
      <c r="A25" s="34"/>
      <c r="B25" s="47"/>
      <c r="C25" s="12" t="s">
        <v>87</v>
      </c>
      <c r="D25" t="s">
        <v>146</v>
      </c>
      <c r="E25" t="s">
        <v>145</v>
      </c>
      <c r="F25" t="s">
        <v>158</v>
      </c>
      <c r="G25" t="s">
        <v>148</v>
      </c>
      <c r="H25" s="4"/>
      <c r="I25" s="4"/>
      <c r="J25" s="4"/>
      <c r="K25" s="4"/>
      <c r="L25" s="4"/>
      <c r="M25" s="4"/>
      <c r="N25" s="4"/>
      <c r="O25" s="4"/>
      <c r="P25" s="4"/>
      <c r="Q25" s="17"/>
      <c r="R25" s="23"/>
      <c r="S25" s="26">
        <v>3</v>
      </c>
      <c r="T25" s="24"/>
      <c r="U25" s="28"/>
    </row>
    <row r="26" spans="1:21" ht="30">
      <c r="A26" s="34"/>
      <c r="B26" s="47"/>
      <c r="C26" s="12" t="s">
        <v>139</v>
      </c>
      <c r="D26" t="s">
        <v>146</v>
      </c>
      <c r="E26" t="s">
        <v>145</v>
      </c>
      <c r="F26" t="s">
        <v>158</v>
      </c>
      <c r="G26" t="s">
        <v>149</v>
      </c>
      <c r="H26" s="4"/>
      <c r="I26" s="4"/>
      <c r="J26" s="4"/>
      <c r="K26" s="4"/>
      <c r="L26" s="4"/>
      <c r="M26" s="4"/>
      <c r="N26" s="4"/>
      <c r="O26" s="4"/>
      <c r="P26" s="4"/>
      <c r="Q26" s="17"/>
      <c r="R26" s="23"/>
      <c r="S26" s="26"/>
      <c r="T26" s="24"/>
      <c r="U26" s="28">
        <v>3</v>
      </c>
    </row>
    <row r="27" spans="1:21">
      <c r="A27" s="34"/>
      <c r="B27" s="47"/>
      <c r="C27" s="12" t="s">
        <v>90</v>
      </c>
      <c r="D27" t="s">
        <v>146</v>
      </c>
      <c r="E27" t="s">
        <v>145</v>
      </c>
      <c r="F27" t="s">
        <v>158</v>
      </c>
      <c r="G27" t="s">
        <v>149</v>
      </c>
      <c r="H27" s="4"/>
      <c r="I27" s="4"/>
      <c r="J27" s="4"/>
      <c r="K27" s="4"/>
      <c r="L27" s="4"/>
      <c r="M27" s="4"/>
      <c r="N27" s="4"/>
      <c r="O27" s="4"/>
      <c r="P27" s="4"/>
      <c r="Q27" s="17"/>
      <c r="R27" s="23"/>
      <c r="S27" s="26">
        <v>3</v>
      </c>
      <c r="T27" s="24"/>
      <c r="U27" s="28"/>
    </row>
    <row r="28" spans="1:21">
      <c r="A28" s="34"/>
      <c r="B28" s="47"/>
      <c r="C28" s="12" t="s">
        <v>99</v>
      </c>
      <c r="D28" t="s">
        <v>146</v>
      </c>
      <c r="E28" t="s">
        <v>145</v>
      </c>
      <c r="F28" t="s">
        <v>158</v>
      </c>
      <c r="G28" t="s">
        <v>150</v>
      </c>
      <c r="H28" s="4"/>
      <c r="I28" s="4"/>
      <c r="J28" s="4"/>
      <c r="K28" s="4"/>
      <c r="L28" s="4"/>
      <c r="M28" s="4"/>
      <c r="N28" s="4"/>
      <c r="O28" s="4"/>
      <c r="P28" s="4"/>
      <c r="Q28" s="17"/>
      <c r="R28" s="23"/>
      <c r="S28" s="26">
        <v>3</v>
      </c>
      <c r="T28" s="24"/>
      <c r="U28" s="28"/>
    </row>
    <row r="29" spans="1:21" ht="15.75" thickBot="1">
      <c r="A29" s="8" t="s">
        <v>39</v>
      </c>
      <c r="B29" s="30"/>
      <c r="C29" s="30"/>
      <c r="D29" s="8"/>
      <c r="E29" s="8"/>
      <c r="F29" s="8"/>
      <c r="G29" s="8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</row>
    <row r="30" spans="1:21" ht="15.75" thickBot="1">
      <c r="A30" s="13"/>
      <c r="B30" s="31"/>
      <c r="C30" s="31"/>
      <c r="D30" s="14"/>
      <c r="E30" s="14"/>
      <c r="F30" s="73" t="s">
        <v>42</v>
      </c>
      <c r="G30" s="74"/>
      <c r="H30" s="15">
        <v>0</v>
      </c>
      <c r="I30" s="15">
        <v>0</v>
      </c>
      <c r="J30" s="15">
        <v>2</v>
      </c>
      <c r="K30" s="15">
        <v>1</v>
      </c>
      <c r="L30" s="15">
        <v>1</v>
      </c>
      <c r="M30" s="15">
        <v>1</v>
      </c>
      <c r="N30" s="15">
        <v>1</v>
      </c>
      <c r="O30" s="15">
        <v>1</v>
      </c>
      <c r="P30" s="15">
        <v>1</v>
      </c>
      <c r="Q30" s="20">
        <v>1</v>
      </c>
      <c r="R30" s="78" t="s">
        <v>164</v>
      </c>
      <c r="S30" s="79"/>
      <c r="T30" s="79"/>
      <c r="U30" s="80"/>
    </row>
    <row r="31" spans="1:21" ht="15.75" thickBot="1"/>
    <row r="32" spans="1:21">
      <c r="B32"/>
      <c r="C32" s="39" t="s">
        <v>46</v>
      </c>
      <c r="E32" s="41">
        <v>0</v>
      </c>
      <c r="F32" s="75" t="s">
        <v>35</v>
      </c>
      <c r="G32" s="76"/>
      <c r="H32" s="76"/>
      <c r="I32" s="77"/>
      <c r="J32" s="38"/>
      <c r="K32" s="41">
        <v>0</v>
      </c>
      <c r="L32" s="58" t="s">
        <v>43</v>
      </c>
      <c r="M32" s="59"/>
      <c r="N32" s="59"/>
      <c r="O32" s="59"/>
      <c r="P32" s="59"/>
      <c r="Q32" s="60"/>
      <c r="T32"/>
      <c r="U32"/>
    </row>
    <row r="33" spans="2:21" ht="15.75" thickBot="1">
      <c r="B33"/>
      <c r="C33" s="40" t="s">
        <v>122</v>
      </c>
      <c r="E33" s="42">
        <v>1</v>
      </c>
      <c r="F33" s="67" t="s">
        <v>36</v>
      </c>
      <c r="G33" s="68"/>
      <c r="H33" s="68"/>
      <c r="I33" s="69"/>
      <c r="J33" s="38"/>
      <c r="K33" s="42">
        <v>1</v>
      </c>
      <c r="L33" s="61" t="s">
        <v>44</v>
      </c>
      <c r="M33" s="62"/>
      <c r="N33" s="62"/>
      <c r="O33" s="62"/>
      <c r="P33" s="62"/>
      <c r="Q33" s="63"/>
      <c r="R33" s="29"/>
      <c r="S33" s="29"/>
      <c r="T33"/>
      <c r="U33"/>
    </row>
    <row r="34" spans="2:21" ht="15.75" thickBot="1">
      <c r="B34"/>
      <c r="E34" s="42">
        <v>2</v>
      </c>
      <c r="F34" s="67" t="s">
        <v>38</v>
      </c>
      <c r="G34" s="68"/>
      <c r="H34" s="68"/>
      <c r="I34" s="69"/>
      <c r="J34" s="38"/>
      <c r="K34" s="44">
        <v>2</v>
      </c>
      <c r="L34" s="64" t="s">
        <v>45</v>
      </c>
      <c r="M34" s="65"/>
      <c r="N34" s="65"/>
      <c r="O34" s="65"/>
      <c r="P34" s="65"/>
      <c r="Q34" s="66"/>
      <c r="R34" s="29"/>
      <c r="S34" s="29"/>
      <c r="T34"/>
      <c r="U34"/>
    </row>
    <row r="35" spans="2:21" ht="15.75" thickBot="1">
      <c r="B35"/>
      <c r="C35" s="35" t="s">
        <v>157</v>
      </c>
      <c r="E35" s="42">
        <v>3</v>
      </c>
      <c r="F35" s="67" t="s">
        <v>37</v>
      </c>
      <c r="G35" s="68"/>
      <c r="H35" s="68"/>
      <c r="I35" s="69"/>
      <c r="J35" s="38"/>
      <c r="R35" s="29"/>
      <c r="S35" s="29"/>
      <c r="T35"/>
      <c r="U35"/>
    </row>
    <row r="36" spans="2:21" ht="15.75" thickBot="1">
      <c r="B36"/>
      <c r="C36" s="36" t="s">
        <v>151</v>
      </c>
      <c r="E36" s="43" t="s">
        <v>123</v>
      </c>
      <c r="F36" s="55" t="s">
        <v>161</v>
      </c>
      <c r="G36" s="56"/>
      <c r="H36" s="56"/>
      <c r="I36" s="57"/>
      <c r="K36" s="50"/>
      <c r="L36" s="51">
        <v>-1</v>
      </c>
      <c r="M36" s="70" t="s">
        <v>172</v>
      </c>
      <c r="N36" s="71"/>
      <c r="O36" s="71"/>
      <c r="P36" s="71"/>
      <c r="Q36" s="72"/>
      <c r="S36"/>
      <c r="T36"/>
      <c r="U36"/>
    </row>
    <row r="37" spans="2:21" ht="15.75" thickBot="1">
      <c r="B37"/>
      <c r="C37" s="37" t="s">
        <v>152</v>
      </c>
    </row>
    <row r="38" spans="2:21">
      <c r="B38"/>
    </row>
  </sheetData>
  <autoFilter ref="C2:G30">
    <filterColumn colId="2"/>
  </autoFilter>
  <sortState ref="A3:W33">
    <sortCondition ref="D3:D33"/>
  </sortState>
  <mergeCells count="11">
    <mergeCell ref="F30:G30"/>
    <mergeCell ref="F32:I32"/>
    <mergeCell ref="F34:I34"/>
    <mergeCell ref="F35:I35"/>
    <mergeCell ref="R30:U30"/>
    <mergeCell ref="F36:I36"/>
    <mergeCell ref="L32:Q32"/>
    <mergeCell ref="L33:Q33"/>
    <mergeCell ref="L34:Q34"/>
    <mergeCell ref="F33:I33"/>
    <mergeCell ref="M36:Q36"/>
  </mergeCells>
  <conditionalFormatting sqref="K32:L35 H31 E32:E35 M31:U31 H37:U1048576 S2:U28 R2:R29 H21:U21 R32:S35 M35:Q35 R29:U30 H3:U3 E36:R36 H2:Q30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30:Q30">
    <cfRule type="iconSet" priority="19">
      <iconSet iconSet="3Symbols2" showValue="0">
        <cfvo type="percent" val="0"/>
        <cfvo type="num" val="1"/>
        <cfvo type="num" val="2"/>
      </iconSet>
    </cfRule>
  </conditionalFormatting>
  <conditionalFormatting sqref="J32:L35 R32:S35 M35:Q35 H21:U21 B32:C33 H37:U1048576 E32:I36 R29:U31 J36:R36 S1:U28 R1:R29 H3:U3 H1:Q31">
    <cfRule type="cellIs" dxfId="0" priority="8" operator="equal">
      <formula>"FCL"</formula>
    </cfRule>
  </conditionalFormatting>
  <conditionalFormatting sqref="B32:C3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 M31">
    <cfRule type="iconSet" priority="23">
      <iconSet iconSet="3Symbols2" showValue="0">
        <cfvo type="percent" val="0"/>
        <cfvo type="num" val="1"/>
        <cfvo type="num" val="2"/>
      </iconSet>
    </cfRule>
  </conditionalFormatting>
  <conditionalFormatting sqref="F32:F3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R29:U30">
    <cfRule type="iconSet" priority="4">
      <iconSet iconSet="3Symbols2" showValue="0">
        <cfvo type="percent" val="0"/>
        <cfvo type="num" val="1"/>
        <cfvo type="num" val="2"/>
      </iconSet>
    </cfRule>
  </conditionalFormatting>
  <conditionalFormatting sqref="K36">
    <cfRule type="iconSet" priority="2">
      <iconSet iconSet="3Symbols2" showValue="0">
        <cfvo type="percent" val="0"/>
        <cfvo type="num" val="1"/>
        <cfvo type="num" val="2"/>
      </iconSet>
    </cfRule>
  </conditionalFormatting>
  <conditionalFormatting sqref="L36:Q36">
    <cfRule type="iconSet" priority="1">
      <iconSet iconSet="3Flags" showValue="0">
        <cfvo type="percent" val="0"/>
        <cfvo type="num" val="0"/>
        <cfvo type="num" val="1"/>
      </iconSet>
    </cfRule>
  </conditionalFormatting>
  <conditionalFormatting sqref="B3:B28">
    <cfRule type="iconSet" priority="49">
      <iconSet iconSet="3Flags" showValue="0">
        <cfvo type="percent" val="0"/>
        <cfvo type="num" val="0"/>
        <cfvo type="num" val="1"/>
      </iconSet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2:T63"/>
  <sheetViews>
    <sheetView workbookViewId="0">
      <selection activeCell="O5" sqref="O5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8.42578125" customWidth="1"/>
    <col min="9" max="9" width="11.42578125" customWidth="1"/>
    <col min="10" max="10" width="23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12" spans="3:20">
      <c r="D12">
        <f>SUM(D15:D28)</f>
        <v>1</v>
      </c>
      <c r="E12">
        <f t="shared" ref="E12:F12" si="0">SUM(E15:E28)</f>
        <v>17</v>
      </c>
      <c r="F12">
        <f t="shared" si="0"/>
        <v>6</v>
      </c>
      <c r="M12" s="103"/>
      <c r="N12" s="103"/>
      <c r="O12" s="103"/>
      <c r="P12" s="103"/>
      <c r="Q12" s="103"/>
      <c r="R12" s="103"/>
      <c r="S12" s="103"/>
      <c r="T12" s="103"/>
    </row>
    <row r="13" spans="3:20">
      <c r="D13" s="2" t="s">
        <v>17</v>
      </c>
      <c r="M13" s="103"/>
      <c r="N13" s="103"/>
      <c r="O13" s="103"/>
      <c r="P13" s="103"/>
      <c r="Q13" s="103"/>
      <c r="R13" s="103"/>
      <c r="S13" s="103"/>
      <c r="T13" s="103"/>
    </row>
    <row r="14" spans="3:20">
      <c r="C14" s="2" t="s">
        <v>125</v>
      </c>
      <c r="D14" t="s">
        <v>166</v>
      </c>
      <c r="E14" t="s">
        <v>34</v>
      </c>
      <c r="F14" t="s">
        <v>145</v>
      </c>
      <c r="G14" t="s">
        <v>16</v>
      </c>
      <c r="M14" s="103"/>
      <c r="N14" s="103" t="str">
        <f>C14</f>
        <v>Values</v>
      </c>
      <c r="O14" s="103" t="str">
        <f t="shared" ref="O14:Q14" si="1">D14</f>
        <v>S^2</v>
      </c>
      <c r="P14" s="103" t="str">
        <f t="shared" si="1"/>
        <v>S^3</v>
      </c>
      <c r="Q14" s="103" t="str">
        <f t="shared" si="1"/>
        <v>S^4</v>
      </c>
      <c r="R14" s="103"/>
      <c r="S14" s="103"/>
      <c r="T14" s="103"/>
    </row>
    <row r="15" spans="3:20">
      <c r="C15" s="29" t="s">
        <v>124</v>
      </c>
      <c r="D15" s="1"/>
      <c r="E15" s="1"/>
      <c r="F15" s="1"/>
      <c r="G15" s="1"/>
      <c r="M15" s="103"/>
      <c r="N15" s="103" t="str">
        <f t="shared" ref="N15:N28" si="2">C15</f>
        <v>Count of IW0935</v>
      </c>
      <c r="O15" s="103">
        <f>D12-D15</f>
        <v>1</v>
      </c>
      <c r="P15" s="103">
        <f>E12-E15</f>
        <v>17</v>
      </c>
      <c r="Q15" s="103"/>
      <c r="R15" s="103"/>
      <c r="S15" s="103"/>
      <c r="T15" s="103"/>
    </row>
    <row r="16" spans="3:20">
      <c r="C16" s="29" t="s">
        <v>126</v>
      </c>
      <c r="D16" s="1"/>
      <c r="E16" s="1"/>
      <c r="F16" s="1"/>
      <c r="G16" s="1"/>
      <c r="M16" s="103"/>
      <c r="N16" s="103" t="str">
        <f t="shared" si="2"/>
        <v>Count of IW0937</v>
      </c>
      <c r="O16" s="103">
        <f>O15-D16</f>
        <v>1</v>
      </c>
      <c r="P16" s="103">
        <f>P15-E16</f>
        <v>17</v>
      </c>
      <c r="Q16" s="103"/>
      <c r="R16" s="103"/>
      <c r="S16" s="103"/>
      <c r="T16" s="103"/>
    </row>
    <row r="17" spans="3:20">
      <c r="C17" s="29" t="s">
        <v>127</v>
      </c>
      <c r="D17" s="1">
        <v>1</v>
      </c>
      <c r="E17" s="1">
        <v>5</v>
      </c>
      <c r="F17" s="1"/>
      <c r="G17" s="1">
        <v>6</v>
      </c>
      <c r="M17" s="103"/>
      <c r="N17" s="103" t="str">
        <f t="shared" si="2"/>
        <v>Count of IW0939</v>
      </c>
      <c r="O17" s="103">
        <f t="shared" ref="O17" si="3">O16-D17</f>
        <v>0</v>
      </c>
      <c r="P17" s="103">
        <f t="shared" ref="P17:P28" si="4">P16-E17</f>
        <v>12</v>
      </c>
      <c r="Q17" s="103"/>
      <c r="R17" s="103"/>
      <c r="S17" s="103"/>
      <c r="T17" s="103"/>
    </row>
    <row r="18" spans="3:20">
      <c r="C18" s="29" t="s">
        <v>128</v>
      </c>
      <c r="D18" s="1"/>
      <c r="E18" s="1">
        <v>1</v>
      </c>
      <c r="F18" s="1"/>
      <c r="G18" s="1">
        <v>1</v>
      </c>
      <c r="M18" s="103"/>
      <c r="N18" s="103" t="str">
        <f t="shared" si="2"/>
        <v>Count of IW0941</v>
      </c>
      <c r="O18" s="103"/>
      <c r="P18" s="103">
        <f t="shared" si="4"/>
        <v>11</v>
      </c>
      <c r="Q18" s="103"/>
      <c r="R18" s="103"/>
      <c r="S18" s="103"/>
      <c r="T18" s="103"/>
    </row>
    <row r="19" spans="3:20">
      <c r="C19" s="29" t="s">
        <v>134</v>
      </c>
      <c r="D19" s="1"/>
      <c r="E19" s="1">
        <v>2</v>
      </c>
      <c r="F19" s="1"/>
      <c r="G19" s="1">
        <v>2</v>
      </c>
      <c r="M19" s="103"/>
      <c r="N19" s="103" t="str">
        <f t="shared" si="2"/>
        <v>Count of IW0943</v>
      </c>
      <c r="O19" s="103"/>
      <c r="P19" s="103">
        <f t="shared" si="4"/>
        <v>9</v>
      </c>
      <c r="Q19" s="103"/>
      <c r="R19" s="103"/>
      <c r="S19" s="103"/>
      <c r="T19" s="103"/>
    </row>
    <row r="20" spans="3:20">
      <c r="C20" s="29" t="s">
        <v>133</v>
      </c>
      <c r="D20" s="1"/>
      <c r="E20" s="1">
        <v>3</v>
      </c>
      <c r="F20" s="1"/>
      <c r="G20" s="1">
        <v>3</v>
      </c>
      <c r="M20" s="103"/>
      <c r="N20" s="103" t="str">
        <f t="shared" si="2"/>
        <v>Count of IW0945</v>
      </c>
      <c r="O20" s="103"/>
      <c r="P20" s="103">
        <f t="shared" si="4"/>
        <v>6</v>
      </c>
      <c r="Q20" s="103"/>
      <c r="R20" s="103"/>
      <c r="S20" s="103"/>
      <c r="T20" s="103"/>
    </row>
    <row r="21" spans="3:20">
      <c r="C21" s="29" t="s">
        <v>132</v>
      </c>
      <c r="D21" s="1"/>
      <c r="E21" s="1"/>
      <c r="F21" s="1"/>
      <c r="G21" s="1"/>
      <c r="M21" s="103"/>
      <c r="N21" s="103" t="str">
        <f t="shared" si="2"/>
        <v>Count of IW0947</v>
      </c>
      <c r="O21" s="103"/>
      <c r="P21" s="103">
        <f t="shared" si="4"/>
        <v>6</v>
      </c>
      <c r="Q21" s="103"/>
      <c r="R21" s="103"/>
      <c r="S21" s="103"/>
      <c r="T21" s="103"/>
    </row>
    <row r="22" spans="3:20">
      <c r="C22" s="29" t="s">
        <v>131</v>
      </c>
      <c r="D22" s="1"/>
      <c r="E22" s="1"/>
      <c r="F22" s="1"/>
      <c r="G22" s="1"/>
      <c r="M22" s="103"/>
      <c r="N22" s="103" t="str">
        <f t="shared" si="2"/>
        <v>Count of IW0949</v>
      </c>
      <c r="O22" s="103"/>
      <c r="P22" s="103">
        <f t="shared" si="4"/>
        <v>6</v>
      </c>
      <c r="Q22" s="103"/>
      <c r="R22" s="103"/>
      <c r="S22" s="103"/>
      <c r="T22" s="103"/>
    </row>
    <row r="23" spans="3:20">
      <c r="C23" s="29" t="s">
        <v>130</v>
      </c>
      <c r="D23" s="1"/>
      <c r="E23" s="1">
        <v>1</v>
      </c>
      <c r="F23" s="1"/>
      <c r="G23" s="1">
        <v>1</v>
      </c>
      <c r="M23" s="103"/>
      <c r="N23" s="103" t="str">
        <f t="shared" si="2"/>
        <v>Count of IW0951</v>
      </c>
      <c r="O23" s="103"/>
      <c r="P23" s="103">
        <f t="shared" si="4"/>
        <v>5</v>
      </c>
      <c r="Q23" s="103"/>
      <c r="R23" s="103"/>
      <c r="S23" s="103"/>
      <c r="T23" s="103"/>
    </row>
    <row r="24" spans="3:20">
      <c r="C24" s="29" t="s">
        <v>129</v>
      </c>
      <c r="D24" s="1"/>
      <c r="E24" s="1"/>
      <c r="F24" s="1"/>
      <c r="G24" s="1"/>
      <c r="M24" s="103"/>
      <c r="N24" s="103" t="str">
        <f t="shared" si="2"/>
        <v>Count of IW1001</v>
      </c>
      <c r="O24" s="103"/>
      <c r="P24" s="103">
        <f t="shared" si="4"/>
        <v>5</v>
      </c>
      <c r="Q24" s="103">
        <f>F12</f>
        <v>6</v>
      </c>
      <c r="R24" s="103"/>
      <c r="S24" s="103"/>
      <c r="T24" s="103"/>
    </row>
    <row r="25" spans="3:20">
      <c r="C25" s="29" t="s">
        <v>156</v>
      </c>
      <c r="D25" s="1"/>
      <c r="E25" s="1">
        <v>5</v>
      </c>
      <c r="F25" s="1"/>
      <c r="G25" s="1">
        <v>5</v>
      </c>
      <c r="M25" s="103"/>
      <c r="N25" s="103" t="str">
        <f t="shared" si="2"/>
        <v>Count of 2010-Q1</v>
      </c>
      <c r="O25" s="103"/>
      <c r="P25" s="103">
        <f t="shared" si="4"/>
        <v>0</v>
      </c>
      <c r="Q25" s="103">
        <f t="shared" ref="Q25:Q28" si="5">Q24-F25</f>
        <v>6</v>
      </c>
      <c r="R25" s="103"/>
      <c r="S25" s="103"/>
      <c r="T25" s="103"/>
    </row>
    <row r="26" spans="3:20">
      <c r="C26" s="29" t="s">
        <v>155</v>
      </c>
      <c r="D26" s="1"/>
      <c r="E26" s="1"/>
      <c r="F26" s="1">
        <v>5</v>
      </c>
      <c r="G26" s="1">
        <v>5</v>
      </c>
      <c r="M26" s="103"/>
      <c r="N26" s="103" t="str">
        <f t="shared" si="2"/>
        <v>Count of 2010-Q2</v>
      </c>
      <c r="O26" s="103"/>
      <c r="P26" s="103">
        <f t="shared" si="4"/>
        <v>0</v>
      </c>
      <c r="Q26" s="103">
        <f t="shared" si="5"/>
        <v>1</v>
      </c>
      <c r="R26" s="103"/>
      <c r="S26" s="103"/>
      <c r="T26" s="103"/>
    </row>
    <row r="27" spans="3:20">
      <c r="C27" s="29" t="s">
        <v>154</v>
      </c>
      <c r="D27" s="1"/>
      <c r="E27" s="1"/>
      <c r="F27" s="1"/>
      <c r="G27" s="1"/>
      <c r="M27" s="103"/>
      <c r="N27" s="103" t="str">
        <f t="shared" si="2"/>
        <v>Count of 2010-Q3</v>
      </c>
      <c r="O27" s="103"/>
      <c r="P27" s="103">
        <f t="shared" si="4"/>
        <v>0</v>
      </c>
      <c r="Q27" s="103">
        <f t="shared" si="5"/>
        <v>1</v>
      </c>
      <c r="R27" s="103"/>
      <c r="S27" s="103"/>
      <c r="T27" s="103"/>
    </row>
    <row r="28" spans="3:20">
      <c r="C28" s="29" t="s">
        <v>153</v>
      </c>
      <c r="D28" s="1"/>
      <c r="E28" s="1"/>
      <c r="F28" s="1">
        <v>1</v>
      </c>
      <c r="G28" s="1">
        <v>1</v>
      </c>
      <c r="M28" s="103"/>
      <c r="N28" s="103" t="str">
        <f t="shared" si="2"/>
        <v>Count of 2010-Q4</v>
      </c>
      <c r="O28" s="103"/>
      <c r="P28" s="103">
        <f t="shared" si="4"/>
        <v>0</v>
      </c>
      <c r="Q28" s="103">
        <f t="shared" si="5"/>
        <v>0</v>
      </c>
      <c r="R28" s="103"/>
      <c r="S28" s="103"/>
      <c r="T28" s="103"/>
    </row>
    <row r="29" spans="3:20">
      <c r="M29" s="103"/>
      <c r="N29" s="103"/>
      <c r="O29" s="103"/>
      <c r="P29" s="103"/>
      <c r="Q29" s="103"/>
      <c r="R29" s="103"/>
      <c r="S29" s="103"/>
      <c r="T29" s="103"/>
    </row>
    <row r="30" spans="3:20">
      <c r="M30" s="103"/>
      <c r="N30" s="103"/>
      <c r="O30" s="103"/>
      <c r="P30" s="103"/>
      <c r="Q30" s="103"/>
      <c r="R30" s="103"/>
      <c r="S30" s="103"/>
      <c r="T30" s="103"/>
    </row>
    <row r="31" spans="3:20">
      <c r="M31" s="103"/>
      <c r="N31" s="103"/>
      <c r="O31" s="103"/>
      <c r="P31" s="103"/>
      <c r="Q31" s="103"/>
      <c r="R31" s="103"/>
      <c r="S31" s="103"/>
      <c r="T31" s="103"/>
    </row>
    <row r="32" spans="3:20">
      <c r="M32" s="103"/>
      <c r="N32" s="103"/>
      <c r="O32" s="103"/>
      <c r="P32" s="103"/>
      <c r="Q32" s="103"/>
      <c r="R32" s="103"/>
      <c r="S32" s="103"/>
      <c r="T32" s="103"/>
    </row>
    <row r="33" spans="13:20">
      <c r="M33" s="103"/>
      <c r="N33" s="103"/>
      <c r="O33" s="103"/>
      <c r="P33" s="103"/>
      <c r="Q33" s="103"/>
      <c r="R33" s="103"/>
      <c r="S33" s="103"/>
      <c r="T33" s="103"/>
    </row>
    <row r="34" spans="13:20">
      <c r="M34" s="103"/>
      <c r="N34" s="103"/>
      <c r="O34" s="103"/>
      <c r="P34" s="103"/>
      <c r="Q34" s="103"/>
      <c r="R34" s="103"/>
      <c r="S34" s="103"/>
      <c r="T34" s="103"/>
    </row>
    <row r="35" spans="13:20">
      <c r="M35" s="103"/>
      <c r="N35" s="103"/>
      <c r="O35" s="103"/>
      <c r="P35" s="103"/>
      <c r="Q35" s="103"/>
      <c r="R35" s="103"/>
      <c r="S35" s="103"/>
      <c r="T35" s="103"/>
    </row>
    <row r="36" spans="13:20">
      <c r="M36" s="103"/>
      <c r="N36" s="103"/>
      <c r="O36" s="103"/>
      <c r="P36" s="103"/>
      <c r="Q36" s="103"/>
      <c r="R36" s="103"/>
      <c r="S36" s="103"/>
      <c r="T36" s="103"/>
    </row>
    <row r="37" spans="13:20">
      <c r="M37" s="103"/>
      <c r="N37" s="103"/>
      <c r="O37" s="103"/>
      <c r="P37" s="103"/>
      <c r="Q37" s="103"/>
      <c r="R37" s="103"/>
      <c r="S37" s="103"/>
      <c r="T37" s="103"/>
    </row>
    <row r="61" spans="2:4">
      <c r="C61" t="s">
        <v>311</v>
      </c>
      <c r="D61" t="s">
        <v>312</v>
      </c>
    </row>
    <row r="62" spans="2:4">
      <c r="B62" t="s">
        <v>309</v>
      </c>
      <c r="C62">
        <f>COUNTIF('SMP List'!D:D,"OS")</f>
        <v>23</v>
      </c>
      <c r="D62">
        <f>COUNTIF('SMP List'!F10:F32, "Done")</f>
        <v>7</v>
      </c>
    </row>
    <row r="63" spans="2:4">
      <c r="B63" t="s">
        <v>310</v>
      </c>
      <c r="C63">
        <f>COUNTIF('SMP List'!D:D,"MW")</f>
        <v>46</v>
      </c>
      <c r="D63">
        <f>COUNTIF('SMP List'!F33:F79, "Done")</f>
        <v>1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79"/>
  <sheetViews>
    <sheetView topLeftCell="A5" zoomScale="85" zoomScaleNormal="85" workbookViewId="0">
      <selection activeCell="E22" sqref="E22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81" customFormat="1" ht="24" customHeight="1"/>
    <row r="3" spans="1:7" s="81" customFormat="1" ht="24" customHeight="1">
      <c r="A3" s="82"/>
      <c r="B3" s="83" t="s">
        <v>35</v>
      </c>
      <c r="E3" s="84" t="s">
        <v>178</v>
      </c>
    </row>
    <row r="4" spans="1:7" s="81" customFormat="1" ht="24" customHeight="1">
      <c r="A4" s="85"/>
      <c r="B4" s="86" t="s">
        <v>179</v>
      </c>
      <c r="E4" s="87" t="s">
        <v>180</v>
      </c>
    </row>
    <row r="5" spans="1:7" s="81" customFormat="1" ht="24" customHeight="1">
      <c r="A5" s="88"/>
      <c r="B5" s="89" t="s">
        <v>181</v>
      </c>
      <c r="E5" s="90" t="s">
        <v>182</v>
      </c>
    </row>
    <row r="9" spans="1:7" s="91" customFormat="1">
      <c r="B9" s="91" t="s">
        <v>11</v>
      </c>
      <c r="C9" s="91" t="s">
        <v>183</v>
      </c>
      <c r="D9" s="91" t="s">
        <v>184</v>
      </c>
      <c r="E9" s="91" t="s">
        <v>185</v>
      </c>
      <c r="F9" s="91" t="s">
        <v>186</v>
      </c>
      <c r="G9" s="91" t="s">
        <v>187</v>
      </c>
    </row>
    <row r="10" spans="1:7">
      <c r="A10" s="92">
        <v>1</v>
      </c>
      <c r="B10" t="s">
        <v>188</v>
      </c>
      <c r="C10" t="s">
        <v>189</v>
      </c>
      <c r="D10" t="s">
        <v>190</v>
      </c>
      <c r="E10" t="s">
        <v>34</v>
      </c>
      <c r="F10" t="s">
        <v>191</v>
      </c>
      <c r="G10" t="s">
        <v>192</v>
      </c>
    </row>
    <row r="11" spans="1:7">
      <c r="A11" s="92">
        <v>2</v>
      </c>
      <c r="B11" t="s">
        <v>193</v>
      </c>
      <c r="C11" t="s">
        <v>194</v>
      </c>
      <c r="D11" t="s">
        <v>190</v>
      </c>
      <c r="E11" t="s">
        <v>34</v>
      </c>
      <c r="F11" t="s">
        <v>191</v>
      </c>
      <c r="G11" t="s">
        <v>195</v>
      </c>
    </row>
    <row r="12" spans="1:7">
      <c r="A12" s="93">
        <v>3</v>
      </c>
      <c r="B12" t="s">
        <v>196</v>
      </c>
      <c r="C12" t="s">
        <v>197</v>
      </c>
      <c r="D12" t="s">
        <v>190</v>
      </c>
      <c r="E12" t="s">
        <v>34</v>
      </c>
      <c r="F12" t="s">
        <v>35</v>
      </c>
      <c r="G12" t="s">
        <v>198</v>
      </c>
    </row>
    <row r="13" spans="1:7">
      <c r="A13" s="94">
        <v>4</v>
      </c>
      <c r="B13" t="s">
        <v>199</v>
      </c>
      <c r="C13" t="s">
        <v>200</v>
      </c>
      <c r="D13" t="s">
        <v>190</v>
      </c>
      <c r="E13" t="s">
        <v>34</v>
      </c>
      <c r="F13" t="s">
        <v>191</v>
      </c>
      <c r="G13" t="s">
        <v>201</v>
      </c>
    </row>
    <row r="14" spans="1:7">
      <c r="A14" s="95">
        <v>5</v>
      </c>
      <c r="B14" t="s">
        <v>202</v>
      </c>
      <c r="C14" t="s">
        <v>203</v>
      </c>
      <c r="D14" t="s">
        <v>190</v>
      </c>
      <c r="E14" t="s">
        <v>34</v>
      </c>
      <c r="F14" t="s">
        <v>35</v>
      </c>
      <c r="G14" t="s">
        <v>198</v>
      </c>
    </row>
    <row r="15" spans="1:7">
      <c r="A15" s="92">
        <v>6</v>
      </c>
      <c r="B15" t="s">
        <v>204</v>
      </c>
      <c r="C15" t="s">
        <v>205</v>
      </c>
      <c r="D15" t="s">
        <v>190</v>
      </c>
      <c r="G15" t="s">
        <v>206</v>
      </c>
    </row>
    <row r="16" spans="1:7">
      <c r="A16" s="92">
        <v>7</v>
      </c>
      <c r="B16" t="s">
        <v>207</v>
      </c>
      <c r="C16" t="s">
        <v>189</v>
      </c>
      <c r="D16" t="s">
        <v>190</v>
      </c>
      <c r="E16" t="s">
        <v>34</v>
      </c>
      <c r="F16" t="s">
        <v>191</v>
      </c>
      <c r="G16" t="s">
        <v>208</v>
      </c>
    </row>
    <row r="17" spans="1:8">
      <c r="A17" s="96">
        <v>8</v>
      </c>
      <c r="B17" t="s">
        <v>209</v>
      </c>
      <c r="C17" t="s">
        <v>210</v>
      </c>
      <c r="D17" t="s">
        <v>190</v>
      </c>
      <c r="E17" t="s">
        <v>34</v>
      </c>
      <c r="F17" t="s">
        <v>211</v>
      </c>
      <c r="G17" t="s">
        <v>212</v>
      </c>
    </row>
    <row r="18" spans="1:8">
      <c r="A18" s="92">
        <v>9</v>
      </c>
      <c r="B18" t="s">
        <v>213</v>
      </c>
      <c r="C18" t="s">
        <v>214</v>
      </c>
      <c r="D18" t="s">
        <v>190</v>
      </c>
      <c r="E18" t="s">
        <v>34</v>
      </c>
      <c r="F18" t="s">
        <v>191</v>
      </c>
      <c r="G18" t="s">
        <v>215</v>
      </c>
    </row>
    <row r="19" spans="1:8">
      <c r="A19" s="95">
        <v>10</v>
      </c>
      <c r="B19" t="s">
        <v>216</v>
      </c>
      <c r="C19" t="s">
        <v>189</v>
      </c>
      <c r="D19" t="s">
        <v>190</v>
      </c>
      <c r="E19" t="s">
        <v>34</v>
      </c>
      <c r="F19" t="s">
        <v>35</v>
      </c>
      <c r="G19" t="s">
        <v>198</v>
      </c>
    </row>
    <row r="20" spans="1:8">
      <c r="A20" s="95">
        <v>11</v>
      </c>
      <c r="B20" t="s">
        <v>217</v>
      </c>
      <c r="C20" t="s">
        <v>218</v>
      </c>
      <c r="D20" t="s">
        <v>190</v>
      </c>
      <c r="E20" t="s">
        <v>34</v>
      </c>
      <c r="F20" t="s">
        <v>35</v>
      </c>
      <c r="G20" t="s">
        <v>198</v>
      </c>
    </row>
    <row r="21" spans="1:8">
      <c r="A21" s="95">
        <v>12</v>
      </c>
      <c r="B21" t="s">
        <v>219</v>
      </c>
      <c r="C21" t="s">
        <v>214</v>
      </c>
      <c r="D21" t="s">
        <v>190</v>
      </c>
      <c r="E21" t="s">
        <v>34</v>
      </c>
      <c r="F21" t="s">
        <v>35</v>
      </c>
      <c r="G21" t="s">
        <v>198</v>
      </c>
    </row>
    <row r="22" spans="1:8">
      <c r="A22" s="94">
        <v>13</v>
      </c>
      <c r="B22" t="s">
        <v>220</v>
      </c>
      <c r="C22" t="s">
        <v>203</v>
      </c>
      <c r="D22" t="s">
        <v>190</v>
      </c>
      <c r="E22" t="s">
        <v>34</v>
      </c>
      <c r="F22" t="s">
        <v>221</v>
      </c>
      <c r="G22" t="s">
        <v>222</v>
      </c>
    </row>
    <row r="23" spans="1:8">
      <c r="A23" s="94">
        <v>14</v>
      </c>
      <c r="B23" t="s">
        <v>223</v>
      </c>
      <c r="C23" t="s">
        <v>197</v>
      </c>
      <c r="D23" t="s">
        <v>190</v>
      </c>
      <c r="E23" t="s">
        <v>34</v>
      </c>
      <c r="F23" t="s">
        <v>191</v>
      </c>
      <c r="G23" t="s">
        <v>224</v>
      </c>
    </row>
    <row r="24" spans="1:8">
      <c r="A24" s="92">
        <v>15</v>
      </c>
      <c r="B24" t="s">
        <v>225</v>
      </c>
      <c r="C24" t="s">
        <v>226</v>
      </c>
      <c r="D24" t="s">
        <v>190</v>
      </c>
      <c r="G24" t="s">
        <v>227</v>
      </c>
      <c r="H24" t="s">
        <v>228</v>
      </c>
    </row>
    <row r="25" spans="1:8">
      <c r="A25" s="95">
        <v>16</v>
      </c>
      <c r="B25" t="s">
        <v>229</v>
      </c>
      <c r="C25" t="s">
        <v>189</v>
      </c>
      <c r="D25" t="s">
        <v>190</v>
      </c>
      <c r="E25" t="s">
        <v>34</v>
      </c>
      <c r="F25" t="s">
        <v>35</v>
      </c>
      <c r="G25" t="s">
        <v>198</v>
      </c>
    </row>
    <row r="26" spans="1:8">
      <c r="A26" s="95">
        <v>17</v>
      </c>
      <c r="B26" t="s">
        <v>230</v>
      </c>
      <c r="C26" t="s">
        <v>230</v>
      </c>
      <c r="D26" t="s">
        <v>190</v>
      </c>
      <c r="E26" t="s">
        <v>34</v>
      </c>
      <c r="F26" t="s">
        <v>35</v>
      </c>
      <c r="G26" t="s">
        <v>231</v>
      </c>
    </row>
    <row r="27" spans="1:8">
      <c r="A27" s="92">
        <v>18</v>
      </c>
      <c r="B27" t="s">
        <v>232</v>
      </c>
      <c r="C27" t="s">
        <v>194</v>
      </c>
      <c r="D27" t="s">
        <v>190</v>
      </c>
      <c r="G27" t="s">
        <v>212</v>
      </c>
    </row>
    <row r="28" spans="1:8">
      <c r="A28" s="94">
        <v>19</v>
      </c>
      <c r="B28" t="s">
        <v>233</v>
      </c>
      <c r="C28" t="s">
        <v>210</v>
      </c>
      <c r="D28" t="s">
        <v>190</v>
      </c>
      <c r="E28" t="s">
        <v>34</v>
      </c>
      <c r="F28" t="s">
        <v>191</v>
      </c>
      <c r="G28" t="s">
        <v>234</v>
      </c>
    </row>
    <row r="29" spans="1:8">
      <c r="A29" s="92">
        <v>20</v>
      </c>
      <c r="B29" t="s">
        <v>235</v>
      </c>
      <c r="D29" t="s">
        <v>190</v>
      </c>
      <c r="G29" t="s">
        <v>227</v>
      </c>
    </row>
    <row r="30" spans="1:8">
      <c r="A30" s="94">
        <v>21</v>
      </c>
      <c r="B30" t="s">
        <v>236</v>
      </c>
      <c r="C30" t="s">
        <v>194</v>
      </c>
      <c r="D30" t="s">
        <v>190</v>
      </c>
      <c r="E30" t="s">
        <v>34</v>
      </c>
      <c r="F30" t="s">
        <v>191</v>
      </c>
      <c r="G30" t="s">
        <v>237</v>
      </c>
    </row>
    <row r="31" spans="1:8">
      <c r="A31" s="94">
        <v>22</v>
      </c>
      <c r="B31" t="s">
        <v>238</v>
      </c>
      <c r="C31" t="s">
        <v>203</v>
      </c>
      <c r="D31" t="s">
        <v>190</v>
      </c>
      <c r="E31" t="s">
        <v>34</v>
      </c>
      <c r="F31" t="s">
        <v>191</v>
      </c>
      <c r="G31" t="s">
        <v>239</v>
      </c>
    </row>
    <row r="32" spans="1:8">
      <c r="A32" s="94">
        <v>23</v>
      </c>
      <c r="B32" t="s">
        <v>240</v>
      </c>
      <c r="C32" t="s">
        <v>241</v>
      </c>
      <c r="D32" t="s">
        <v>190</v>
      </c>
      <c r="E32" t="s">
        <v>34</v>
      </c>
      <c r="F32" t="s">
        <v>191</v>
      </c>
      <c r="G32" t="s">
        <v>242</v>
      </c>
    </row>
    <row r="33" spans="1:7">
      <c r="A33" s="95">
        <v>24</v>
      </c>
      <c r="B33" t="s">
        <v>243</v>
      </c>
      <c r="C33" t="s">
        <v>244</v>
      </c>
      <c r="D33" t="s">
        <v>245</v>
      </c>
      <c r="E33" s="97" t="s">
        <v>145</v>
      </c>
      <c r="F33" t="s">
        <v>246</v>
      </c>
      <c r="G33" t="s">
        <v>247</v>
      </c>
    </row>
    <row r="34" spans="1:7">
      <c r="A34" s="94">
        <v>25</v>
      </c>
      <c r="B34" t="s">
        <v>248</v>
      </c>
      <c r="C34" t="s">
        <v>241</v>
      </c>
      <c r="D34" t="s">
        <v>245</v>
      </c>
      <c r="E34" t="s">
        <v>34</v>
      </c>
      <c r="F34" t="s">
        <v>191</v>
      </c>
      <c r="G34" t="s">
        <v>249</v>
      </c>
    </row>
    <row r="35" spans="1:7">
      <c r="A35" s="94">
        <v>26</v>
      </c>
      <c r="B35" t="s">
        <v>250</v>
      </c>
      <c r="D35" t="s">
        <v>245</v>
      </c>
      <c r="E35" t="s">
        <v>34</v>
      </c>
      <c r="F35" t="s">
        <v>191</v>
      </c>
      <c r="G35" t="s">
        <v>251</v>
      </c>
    </row>
    <row r="36" spans="1:7">
      <c r="A36" s="98">
        <v>27</v>
      </c>
      <c r="B36" t="s">
        <v>252</v>
      </c>
      <c r="C36" t="s">
        <v>253</v>
      </c>
      <c r="D36" t="s">
        <v>245</v>
      </c>
      <c r="F36" t="s">
        <v>35</v>
      </c>
      <c r="G36" t="s">
        <v>254</v>
      </c>
    </row>
    <row r="37" spans="1:7">
      <c r="A37" s="99">
        <v>28</v>
      </c>
      <c r="B37" t="s">
        <v>255</v>
      </c>
      <c r="C37" t="s">
        <v>256</v>
      </c>
      <c r="D37" t="s">
        <v>245</v>
      </c>
      <c r="G37" t="s">
        <v>257</v>
      </c>
    </row>
    <row r="38" spans="1:7">
      <c r="A38" s="99">
        <v>29</v>
      </c>
      <c r="B38" t="s">
        <v>258</v>
      </c>
      <c r="C38" t="s">
        <v>210</v>
      </c>
      <c r="D38" t="s">
        <v>245</v>
      </c>
      <c r="G38" t="s">
        <v>257</v>
      </c>
    </row>
    <row r="39" spans="1:7">
      <c r="A39" s="95">
        <v>30</v>
      </c>
      <c r="B39" t="s">
        <v>259</v>
      </c>
      <c r="C39" t="s">
        <v>253</v>
      </c>
      <c r="D39" t="s">
        <v>245</v>
      </c>
      <c r="E39" s="100" t="s">
        <v>145</v>
      </c>
      <c r="G39" t="s">
        <v>247</v>
      </c>
    </row>
    <row r="40" spans="1:7">
      <c r="A40" s="94">
        <v>31</v>
      </c>
      <c r="B40" t="s">
        <v>260</v>
      </c>
      <c r="C40" t="s">
        <v>261</v>
      </c>
      <c r="D40" t="s">
        <v>245</v>
      </c>
      <c r="E40" t="s">
        <v>34</v>
      </c>
      <c r="F40" t="s">
        <v>191</v>
      </c>
      <c r="G40" t="s">
        <v>249</v>
      </c>
    </row>
    <row r="41" spans="1:7">
      <c r="A41" s="101">
        <v>32</v>
      </c>
      <c r="B41" t="s">
        <v>262</v>
      </c>
      <c r="G41" t="s">
        <v>263</v>
      </c>
    </row>
    <row r="42" spans="1:7">
      <c r="A42" s="99">
        <v>33</v>
      </c>
      <c r="B42" t="s">
        <v>264</v>
      </c>
      <c r="C42" t="s">
        <v>210</v>
      </c>
      <c r="D42" t="s">
        <v>245</v>
      </c>
      <c r="G42" t="s">
        <v>257</v>
      </c>
    </row>
    <row r="43" spans="1:7">
      <c r="A43" s="94">
        <v>34</v>
      </c>
      <c r="B43" t="s">
        <v>265</v>
      </c>
      <c r="C43" t="s">
        <v>266</v>
      </c>
      <c r="D43" t="s">
        <v>245</v>
      </c>
      <c r="E43" t="s">
        <v>34</v>
      </c>
      <c r="F43" t="s">
        <v>191</v>
      </c>
      <c r="G43" t="s">
        <v>251</v>
      </c>
    </row>
    <row r="44" spans="1:7">
      <c r="A44" s="99">
        <v>35</v>
      </c>
      <c r="B44" t="s">
        <v>267</v>
      </c>
      <c r="C44" t="s">
        <v>210</v>
      </c>
      <c r="D44" t="s">
        <v>245</v>
      </c>
      <c r="G44" t="s">
        <v>257</v>
      </c>
    </row>
    <row r="45" spans="1:7">
      <c r="A45" s="99">
        <v>36</v>
      </c>
      <c r="B45" t="s">
        <v>268</v>
      </c>
      <c r="C45" t="s">
        <v>214</v>
      </c>
      <c r="D45" t="s">
        <v>245</v>
      </c>
      <c r="G45" t="s">
        <v>269</v>
      </c>
    </row>
    <row r="46" spans="1:7">
      <c r="A46" s="94">
        <v>37</v>
      </c>
      <c r="B46" t="s">
        <v>270</v>
      </c>
      <c r="C46" t="s">
        <v>271</v>
      </c>
      <c r="D46" t="s">
        <v>245</v>
      </c>
      <c r="E46" t="s">
        <v>34</v>
      </c>
      <c r="F46" t="s">
        <v>191</v>
      </c>
      <c r="G46" t="s">
        <v>249</v>
      </c>
    </row>
    <row r="47" spans="1:7">
      <c r="A47" s="101">
        <v>38</v>
      </c>
      <c r="B47" t="s">
        <v>272</v>
      </c>
      <c r="C47" t="s">
        <v>210</v>
      </c>
      <c r="D47" t="s">
        <v>245</v>
      </c>
    </row>
    <row r="48" spans="1:7">
      <c r="A48" s="101">
        <v>39</v>
      </c>
      <c r="B48" t="s">
        <v>273</v>
      </c>
      <c r="C48" t="s">
        <v>244</v>
      </c>
      <c r="D48" t="s">
        <v>245</v>
      </c>
    </row>
    <row r="49" spans="1:6">
      <c r="A49" s="101">
        <v>40</v>
      </c>
      <c r="B49" t="s">
        <v>274</v>
      </c>
      <c r="C49" t="s">
        <v>275</v>
      </c>
      <c r="D49" t="s">
        <v>245</v>
      </c>
    </row>
    <row r="50" spans="1:6">
      <c r="A50" s="101">
        <v>41</v>
      </c>
      <c r="B50" t="s">
        <v>276</v>
      </c>
      <c r="C50" t="s">
        <v>244</v>
      </c>
      <c r="D50" t="s">
        <v>245</v>
      </c>
      <c r="E50" t="s">
        <v>34</v>
      </c>
      <c r="F50" t="s">
        <v>277</v>
      </c>
    </row>
    <row r="51" spans="1:6">
      <c r="A51" s="101">
        <v>42</v>
      </c>
      <c r="B51" t="s">
        <v>278</v>
      </c>
      <c r="C51" t="s">
        <v>271</v>
      </c>
      <c r="D51" t="s">
        <v>245</v>
      </c>
    </row>
    <row r="52" spans="1:6">
      <c r="A52" s="101">
        <v>43</v>
      </c>
      <c r="B52" t="s">
        <v>279</v>
      </c>
      <c r="C52" t="s">
        <v>218</v>
      </c>
      <c r="D52" t="s">
        <v>245</v>
      </c>
    </row>
    <row r="53" spans="1:6">
      <c r="A53" s="101">
        <v>44</v>
      </c>
      <c r="B53" t="s">
        <v>280</v>
      </c>
      <c r="C53" t="s">
        <v>214</v>
      </c>
      <c r="D53" t="s">
        <v>245</v>
      </c>
    </row>
    <row r="54" spans="1:6">
      <c r="A54">
        <v>45</v>
      </c>
      <c r="B54" t="s">
        <v>281</v>
      </c>
      <c r="C54" t="s">
        <v>271</v>
      </c>
      <c r="D54" t="s">
        <v>245</v>
      </c>
      <c r="F54" t="s">
        <v>62</v>
      </c>
    </row>
    <row r="55" spans="1:6">
      <c r="A55">
        <v>46</v>
      </c>
      <c r="B55" t="s">
        <v>282</v>
      </c>
      <c r="C55" t="s">
        <v>214</v>
      </c>
      <c r="D55" t="s">
        <v>245</v>
      </c>
    </row>
    <row r="56" spans="1:6">
      <c r="A56">
        <v>47</v>
      </c>
      <c r="B56" t="s">
        <v>283</v>
      </c>
      <c r="C56" t="s">
        <v>214</v>
      </c>
      <c r="D56" t="s">
        <v>245</v>
      </c>
    </row>
    <row r="57" spans="1:6">
      <c r="A57">
        <v>48</v>
      </c>
      <c r="B57" t="s">
        <v>284</v>
      </c>
      <c r="C57" t="s">
        <v>214</v>
      </c>
      <c r="D57" t="s">
        <v>245</v>
      </c>
    </row>
    <row r="58" spans="1:6">
      <c r="A58">
        <v>49</v>
      </c>
      <c r="B58" t="s">
        <v>285</v>
      </c>
      <c r="C58" t="s">
        <v>214</v>
      </c>
      <c r="D58" t="s">
        <v>245</v>
      </c>
    </row>
    <row r="59" spans="1:6">
      <c r="A59">
        <v>50</v>
      </c>
      <c r="B59" t="s">
        <v>286</v>
      </c>
      <c r="C59" t="s">
        <v>244</v>
      </c>
      <c r="D59" t="s">
        <v>245</v>
      </c>
    </row>
    <row r="60" spans="1:6">
      <c r="A60">
        <v>51</v>
      </c>
      <c r="B60" t="s">
        <v>287</v>
      </c>
      <c r="C60" t="s">
        <v>288</v>
      </c>
      <c r="D60" t="s">
        <v>245</v>
      </c>
    </row>
    <row r="61" spans="1:6">
      <c r="A61">
        <v>52</v>
      </c>
      <c r="B61" t="s">
        <v>289</v>
      </c>
      <c r="C61" t="s">
        <v>271</v>
      </c>
      <c r="D61" t="s">
        <v>245</v>
      </c>
    </row>
    <row r="62" spans="1:6">
      <c r="A62">
        <v>53</v>
      </c>
      <c r="B62" t="s">
        <v>290</v>
      </c>
      <c r="C62" t="s">
        <v>275</v>
      </c>
      <c r="D62" t="s">
        <v>245</v>
      </c>
    </row>
    <row r="63" spans="1:6">
      <c r="A63">
        <v>54</v>
      </c>
      <c r="B63" t="s">
        <v>291</v>
      </c>
      <c r="C63" t="s">
        <v>253</v>
      </c>
      <c r="D63" t="s">
        <v>245</v>
      </c>
    </row>
    <row r="64" spans="1:6">
      <c r="A64">
        <v>55</v>
      </c>
      <c r="B64" t="s">
        <v>292</v>
      </c>
      <c r="C64" t="s">
        <v>288</v>
      </c>
      <c r="D64" t="s">
        <v>245</v>
      </c>
    </row>
    <row r="65" spans="1:7">
      <c r="A65">
        <v>56</v>
      </c>
      <c r="B65" t="s">
        <v>293</v>
      </c>
      <c r="C65" t="s">
        <v>253</v>
      </c>
      <c r="D65" t="s">
        <v>245</v>
      </c>
    </row>
    <row r="66" spans="1:7">
      <c r="A66">
        <v>57</v>
      </c>
      <c r="B66" t="s">
        <v>294</v>
      </c>
      <c r="C66" t="s">
        <v>261</v>
      </c>
      <c r="D66" t="s">
        <v>245</v>
      </c>
    </row>
    <row r="67" spans="1:7">
      <c r="A67">
        <v>58</v>
      </c>
      <c r="B67" t="s">
        <v>295</v>
      </c>
      <c r="C67" t="s">
        <v>241</v>
      </c>
      <c r="D67" t="s">
        <v>245</v>
      </c>
    </row>
    <row r="68" spans="1:7">
      <c r="A68">
        <v>59</v>
      </c>
      <c r="B68" t="s">
        <v>296</v>
      </c>
      <c r="C68" t="s">
        <v>241</v>
      </c>
      <c r="D68" t="s">
        <v>245</v>
      </c>
    </row>
    <row r="69" spans="1:7">
      <c r="A69">
        <v>60</v>
      </c>
      <c r="B69" t="s">
        <v>297</v>
      </c>
      <c r="C69" t="s">
        <v>253</v>
      </c>
      <c r="D69" t="s">
        <v>245</v>
      </c>
    </row>
    <row r="70" spans="1:7">
      <c r="A70" s="102">
        <v>61</v>
      </c>
      <c r="B70" t="s">
        <v>298</v>
      </c>
      <c r="C70" t="s">
        <v>210</v>
      </c>
      <c r="D70" t="s">
        <v>245</v>
      </c>
      <c r="G70" t="s">
        <v>299</v>
      </c>
    </row>
    <row r="71" spans="1:7">
      <c r="A71" s="102">
        <v>62</v>
      </c>
      <c r="B71" t="s">
        <v>300</v>
      </c>
      <c r="C71" t="s">
        <v>210</v>
      </c>
      <c r="D71" t="s">
        <v>245</v>
      </c>
      <c r="G71" t="s">
        <v>299</v>
      </c>
    </row>
    <row r="72" spans="1:7">
      <c r="A72" s="102">
        <v>63</v>
      </c>
      <c r="B72" t="s">
        <v>301</v>
      </c>
      <c r="C72" t="s">
        <v>210</v>
      </c>
      <c r="D72" t="s">
        <v>245</v>
      </c>
      <c r="G72" t="s">
        <v>299</v>
      </c>
    </row>
    <row r="73" spans="1:7">
      <c r="A73">
        <v>64</v>
      </c>
      <c r="B73" t="s">
        <v>302</v>
      </c>
      <c r="C73" t="s">
        <v>197</v>
      </c>
      <c r="D73" t="s">
        <v>245</v>
      </c>
    </row>
    <row r="74" spans="1:7">
      <c r="A74">
        <v>65</v>
      </c>
      <c r="B74" t="s">
        <v>303</v>
      </c>
      <c r="C74" t="s">
        <v>253</v>
      </c>
      <c r="D74" t="s">
        <v>245</v>
      </c>
    </row>
    <row r="75" spans="1:7">
      <c r="A75">
        <v>66</v>
      </c>
      <c r="B75" t="s">
        <v>304</v>
      </c>
      <c r="C75" t="s">
        <v>214</v>
      </c>
      <c r="D75" t="s">
        <v>245</v>
      </c>
    </row>
    <row r="76" spans="1:7">
      <c r="A76">
        <v>67</v>
      </c>
      <c r="B76" t="s">
        <v>305</v>
      </c>
      <c r="C76" t="s">
        <v>244</v>
      </c>
      <c r="D76" t="s">
        <v>245</v>
      </c>
    </row>
    <row r="77" spans="1:7">
      <c r="A77">
        <v>68</v>
      </c>
      <c r="B77" t="s">
        <v>306</v>
      </c>
      <c r="C77" t="s">
        <v>241</v>
      </c>
      <c r="D77" t="s">
        <v>245</v>
      </c>
    </row>
    <row r="78" spans="1:7">
      <c r="A78">
        <v>69</v>
      </c>
      <c r="B78" t="s">
        <v>307</v>
      </c>
      <c r="C78" t="s">
        <v>241</v>
      </c>
      <c r="D78" t="s">
        <v>245</v>
      </c>
    </row>
    <row r="79" spans="1:7">
      <c r="A79">
        <v>70</v>
      </c>
      <c r="B79" t="s">
        <v>308</v>
      </c>
      <c r="C79" t="s">
        <v>244</v>
      </c>
      <c r="D79" t="s">
        <v>245</v>
      </c>
      <c r="E79" t="s">
        <v>34</v>
      </c>
      <c r="F79" t="s">
        <v>60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143</v>
      </c>
      <c r="C1" t="s">
        <v>110</v>
      </c>
    </row>
    <row r="2" spans="1:8" hidden="1">
      <c r="B2" t="s">
        <v>106</v>
      </c>
      <c r="C2" t="s">
        <v>14</v>
      </c>
      <c r="D2" s="10" t="s">
        <v>107</v>
      </c>
      <c r="F2" t="s">
        <v>60</v>
      </c>
      <c r="G2" t="s">
        <v>96</v>
      </c>
    </row>
    <row r="3" spans="1:8" hidden="1">
      <c r="B3" t="s">
        <v>78</v>
      </c>
      <c r="C3" t="s">
        <v>79</v>
      </c>
      <c r="D3" s="10" t="s">
        <v>80</v>
      </c>
      <c r="E3" t="s">
        <v>60</v>
      </c>
      <c r="F3" t="s">
        <v>60</v>
      </c>
      <c r="G3" t="s">
        <v>81</v>
      </c>
    </row>
    <row r="4" spans="1:8" hidden="1">
      <c r="B4" t="s">
        <v>93</v>
      </c>
      <c r="C4" t="s">
        <v>79</v>
      </c>
      <c r="D4" s="10" t="s">
        <v>94</v>
      </c>
      <c r="E4" s="11">
        <v>40026</v>
      </c>
      <c r="F4" t="s">
        <v>95</v>
      </c>
      <c r="G4" t="s">
        <v>96</v>
      </c>
    </row>
    <row r="5" spans="1:8" hidden="1">
      <c r="B5" t="s">
        <v>97</v>
      </c>
      <c r="C5" t="s">
        <v>79</v>
      </c>
      <c r="D5" s="10" t="s">
        <v>98</v>
      </c>
      <c r="E5" t="s">
        <v>60</v>
      </c>
      <c r="F5" t="s">
        <v>60</v>
      </c>
      <c r="G5" t="s">
        <v>69</v>
      </c>
    </row>
    <row r="6" spans="1:8" hidden="1">
      <c r="B6" t="s">
        <v>54</v>
      </c>
      <c r="C6" t="s">
        <v>12</v>
      </c>
      <c r="D6" s="10" t="s">
        <v>55</v>
      </c>
      <c r="E6" t="s">
        <v>56</v>
      </c>
      <c r="F6">
        <v>2010</v>
      </c>
      <c r="H6" t="s">
        <v>57</v>
      </c>
    </row>
    <row r="7" spans="1:8" hidden="1">
      <c r="B7" t="s">
        <v>66</v>
      </c>
      <c r="C7" t="s">
        <v>12</v>
      </c>
      <c r="D7" s="10" t="s">
        <v>67</v>
      </c>
      <c r="F7" t="s">
        <v>68</v>
      </c>
      <c r="G7" t="s">
        <v>69</v>
      </c>
    </row>
    <row r="8" spans="1:8" hidden="1">
      <c r="B8" t="s">
        <v>75</v>
      </c>
      <c r="C8" t="s">
        <v>12</v>
      </c>
      <c r="D8" s="10" t="s">
        <v>76</v>
      </c>
      <c r="F8" t="s">
        <v>60</v>
      </c>
      <c r="G8" t="s">
        <v>53</v>
      </c>
    </row>
    <row r="9" spans="1:8" hidden="1">
      <c r="B9" t="s">
        <v>85</v>
      </c>
      <c r="C9" t="s">
        <v>12</v>
      </c>
      <c r="D9" s="10" t="s">
        <v>86</v>
      </c>
      <c r="G9" t="s">
        <v>62</v>
      </c>
    </row>
    <row r="10" spans="1:8" hidden="1">
      <c r="B10" t="s">
        <v>100</v>
      </c>
      <c r="C10" t="s">
        <v>12</v>
      </c>
      <c r="D10" s="10" t="s">
        <v>101</v>
      </c>
      <c r="E10" t="s">
        <v>102</v>
      </c>
      <c r="F10" t="s">
        <v>53</v>
      </c>
    </row>
    <row r="11" spans="1:8" hidden="1">
      <c r="B11" t="s">
        <v>103</v>
      </c>
      <c r="C11" t="s">
        <v>12</v>
      </c>
      <c r="D11" s="10" t="s">
        <v>104</v>
      </c>
      <c r="F11" t="s">
        <v>105</v>
      </c>
      <c r="G11" t="s">
        <v>53</v>
      </c>
    </row>
    <row r="12" spans="1:8" hidden="1">
      <c r="B12" t="s">
        <v>106</v>
      </c>
      <c r="C12" t="s">
        <v>12</v>
      </c>
      <c r="D12" s="10" t="s">
        <v>108</v>
      </c>
      <c r="F12" t="s">
        <v>60</v>
      </c>
      <c r="G12" t="s">
        <v>53</v>
      </c>
    </row>
    <row r="13" spans="1:8" hidden="1">
      <c r="B13" t="s">
        <v>50</v>
      </c>
      <c r="C13" t="s">
        <v>136</v>
      </c>
      <c r="D13" s="10" t="s">
        <v>51</v>
      </c>
      <c r="E13" t="s">
        <v>41</v>
      </c>
      <c r="F13" t="s">
        <v>52</v>
      </c>
      <c r="G13" t="s">
        <v>53</v>
      </c>
    </row>
    <row r="14" spans="1:8" hidden="1">
      <c r="B14" t="s">
        <v>137</v>
      </c>
      <c r="C14" t="s">
        <v>136</v>
      </c>
      <c r="D14" s="10" t="s">
        <v>138</v>
      </c>
      <c r="E14" t="s">
        <v>65</v>
      </c>
      <c r="F14" t="s">
        <v>65</v>
      </c>
      <c r="G14" t="s">
        <v>62</v>
      </c>
    </row>
    <row r="15" spans="1:8" hidden="1">
      <c r="B15" t="s">
        <v>58</v>
      </c>
      <c r="C15" t="s">
        <v>136</v>
      </c>
      <c r="D15" s="10" t="s">
        <v>59</v>
      </c>
      <c r="E15" t="s">
        <v>60</v>
      </c>
      <c r="F15" t="s">
        <v>61</v>
      </c>
      <c r="G15" t="s">
        <v>62</v>
      </c>
    </row>
    <row r="16" spans="1:8" hidden="1">
      <c r="B16" t="s">
        <v>63</v>
      </c>
      <c r="C16" t="s">
        <v>136</v>
      </c>
      <c r="D16" s="10" t="s">
        <v>64</v>
      </c>
      <c r="E16" t="s">
        <v>65</v>
      </c>
      <c r="F16" t="s">
        <v>65</v>
      </c>
      <c r="G16" t="s">
        <v>62</v>
      </c>
    </row>
    <row r="17" spans="1:7">
      <c r="A17" t="s">
        <v>144</v>
      </c>
      <c r="B17" t="s">
        <v>70</v>
      </c>
      <c r="C17" t="s">
        <v>136</v>
      </c>
      <c r="D17" s="10" t="s">
        <v>71</v>
      </c>
      <c r="E17" t="s">
        <v>72</v>
      </c>
      <c r="F17" t="s">
        <v>73</v>
      </c>
      <c r="G17" t="s">
        <v>74</v>
      </c>
    </row>
    <row r="18" spans="1:7" hidden="1">
      <c r="B18" t="s">
        <v>75</v>
      </c>
      <c r="C18" t="s">
        <v>136</v>
      </c>
      <c r="D18" s="10" t="s">
        <v>77</v>
      </c>
      <c r="E18" t="s">
        <v>60</v>
      </c>
      <c r="F18" t="s">
        <v>61</v>
      </c>
      <c r="G18" t="s">
        <v>53</v>
      </c>
    </row>
    <row r="19" spans="1:7">
      <c r="A19" t="s">
        <v>144</v>
      </c>
      <c r="B19" t="s">
        <v>82</v>
      </c>
      <c r="C19" t="s">
        <v>136</v>
      </c>
      <c r="D19" s="10" t="s">
        <v>83</v>
      </c>
      <c r="E19" t="s">
        <v>84</v>
      </c>
      <c r="F19" t="s">
        <v>84</v>
      </c>
      <c r="G19" t="s">
        <v>62</v>
      </c>
    </row>
    <row r="20" spans="1:7">
      <c r="A20" t="s">
        <v>144</v>
      </c>
      <c r="B20" t="s">
        <v>85</v>
      </c>
      <c r="C20" t="s">
        <v>136</v>
      </c>
      <c r="D20" s="10" t="s">
        <v>87</v>
      </c>
      <c r="E20" s="11">
        <v>40299</v>
      </c>
      <c r="G20" t="s">
        <v>88</v>
      </c>
    </row>
    <row r="21" spans="1:7">
      <c r="A21" t="s">
        <v>144</v>
      </c>
      <c r="B21" t="s">
        <v>89</v>
      </c>
      <c r="C21" t="s">
        <v>136</v>
      </c>
      <c r="D21" s="10" t="s">
        <v>139</v>
      </c>
      <c r="E21" t="s">
        <v>60</v>
      </c>
      <c r="F21" t="s">
        <v>60</v>
      </c>
      <c r="G21" t="s">
        <v>69</v>
      </c>
    </row>
    <row r="22" spans="1:7">
      <c r="A22" t="s">
        <v>144</v>
      </c>
      <c r="B22" t="s">
        <v>89</v>
      </c>
      <c r="C22" t="s">
        <v>136</v>
      </c>
      <c r="D22" s="10" t="s">
        <v>90</v>
      </c>
      <c r="E22" t="s">
        <v>61</v>
      </c>
      <c r="F22" t="s">
        <v>61</v>
      </c>
      <c r="G22" t="s">
        <v>69</v>
      </c>
    </row>
    <row r="23" spans="1:7" hidden="1">
      <c r="B23" t="s">
        <v>91</v>
      </c>
      <c r="C23" t="s">
        <v>136</v>
      </c>
      <c r="D23" s="10" t="s">
        <v>92</v>
      </c>
      <c r="G23" t="s">
        <v>53</v>
      </c>
    </row>
    <row r="24" spans="1:7" hidden="1">
      <c r="B24" t="s">
        <v>140</v>
      </c>
      <c r="C24" t="s">
        <v>136</v>
      </c>
      <c r="D24" s="10" t="s">
        <v>141</v>
      </c>
      <c r="E24" t="s">
        <v>65</v>
      </c>
      <c r="F24" t="s">
        <v>65</v>
      </c>
      <c r="G24" t="s">
        <v>62</v>
      </c>
    </row>
    <row r="25" spans="1:7">
      <c r="A25" t="s">
        <v>144</v>
      </c>
      <c r="B25" t="s">
        <v>97</v>
      </c>
      <c r="C25" t="s">
        <v>136</v>
      </c>
      <c r="D25" s="10" t="s">
        <v>99</v>
      </c>
      <c r="E25" t="s">
        <v>61</v>
      </c>
      <c r="F25" t="s">
        <v>61</v>
      </c>
      <c r="G25" t="s">
        <v>69</v>
      </c>
    </row>
    <row r="26" spans="1:7">
      <c r="B26" t="s">
        <v>106</v>
      </c>
      <c r="C26" t="s">
        <v>136</v>
      </c>
      <c r="D26" s="10" t="s">
        <v>142</v>
      </c>
      <c r="F26" t="s">
        <v>61</v>
      </c>
      <c r="G26" t="s">
        <v>62</v>
      </c>
    </row>
    <row r="27" spans="1:7" hidden="1">
      <c r="B27" t="s">
        <v>106</v>
      </c>
      <c r="C27" t="s">
        <v>136</v>
      </c>
      <c r="D27" s="10" t="s">
        <v>109</v>
      </c>
      <c r="E27" t="s">
        <v>60</v>
      </c>
      <c r="F27" t="s">
        <v>61</v>
      </c>
      <c r="G27" t="s">
        <v>53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Integration Plan</vt:lpstr>
      <vt:lpstr>Integration Graph</vt:lpstr>
      <vt:lpstr>SMP List</vt:lpstr>
      <vt:lpstr>pending bklog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2009-10-19T16:25:08Z</dcterms:modified>
</cp:coreProperties>
</file>