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activeTab="1"/>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Plan'!$A$2:$AL$79</definedName>
    <definedName name="_xlnm._FilterDatabase" localSheetId="4" hidden="1">'pending bklog'!$A$1:$H$27</definedName>
  </definedNames>
  <calcPr calcId="125725"/>
  <pivotCaches>
    <pivotCache cacheId="20" r:id="rId7"/>
  </pivotCaches>
</workbook>
</file>

<file path=xl/calcChain.xml><?xml version="1.0" encoding="utf-8"?>
<calcChain xmlns="http://schemas.openxmlformats.org/spreadsheetml/2006/main">
  <c r="H10" i="6"/>
  <c r="H11" s="1"/>
  <c r="H12" s="1"/>
  <c r="H13" s="1"/>
  <c r="H14" s="1"/>
  <c r="H15" s="1"/>
  <c r="H16" s="1"/>
  <c r="H17" s="1"/>
  <c r="H9"/>
  <c r="H8"/>
  <c r="H7"/>
  <c r="H6"/>
  <c r="G8"/>
  <c r="G9"/>
  <c r="G10"/>
  <c r="G11"/>
  <c r="G12"/>
  <c r="G13"/>
  <c r="G14"/>
  <c r="G15"/>
  <c r="G16"/>
  <c r="G17"/>
  <c r="G7"/>
  <c r="G6"/>
  <c r="D4"/>
  <c r="Q50"/>
  <c r="D98"/>
  <c r="C106" s="1"/>
  <c r="E98"/>
  <c r="C98" s="1"/>
  <c r="D99"/>
  <c r="C111" s="1"/>
  <c r="E99"/>
  <c r="C99" s="1"/>
  <c r="D101"/>
  <c r="E101"/>
  <c r="C101" s="1"/>
  <c r="D102"/>
  <c r="E102"/>
  <c r="C102" s="1"/>
  <c r="G102" s="1"/>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G101" l="1"/>
  <c r="D107"/>
  <c r="G99"/>
  <c r="C112"/>
  <c r="C107"/>
  <c r="G98"/>
  <c r="O52"/>
  <c r="O53" s="1"/>
</calcChain>
</file>

<file path=xl/comments1.xml><?xml version="1.0" encoding="utf-8"?>
<comments xmlns="http://schemas.openxmlformats.org/spreadsheetml/2006/main">
  <authors>
    <author>victorp</author>
  </authors>
  <commentList>
    <comment ref="S32" authorId="0">
      <text>
        <r>
          <rPr>
            <b/>
            <sz val="9"/>
            <color indexed="81"/>
            <rFont val="Tahoma"/>
            <charset val="1"/>
          </rPr>
          <t>victorp:</t>
        </r>
        <r>
          <rPr>
            <sz val="9"/>
            <color indexed="81"/>
            <rFont val="Tahoma"/>
            <charset val="1"/>
          </rPr>
          <t xml:space="preserve">
delivery date moved by 2 month</t>
        </r>
      </text>
    </comment>
    <comment ref="U32" authorId="0">
      <text>
        <r>
          <rPr>
            <b/>
            <sz val="9"/>
            <color indexed="81"/>
            <rFont val="Tahoma"/>
            <charset val="1"/>
          </rPr>
          <t>victorp:</t>
        </r>
        <r>
          <rPr>
            <sz val="9"/>
            <color indexed="81"/>
            <rFont val="Tahoma"/>
            <charset val="1"/>
          </rPr>
          <t xml:space="preserve">
slip again, in test phase but no clear plan for delivery
</t>
        </r>
      </text>
    </comment>
    <comment ref="D35"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1"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<sst xmlns="http://schemas.openxmlformats.org/spreadsheetml/2006/main" count="1431" uniqueCount="633">
  <si>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</si>
  <si>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</si>
  <si>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</si>
  <si>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</si>
  <si>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</si>
  <si>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</si>
  <si>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</si>
  <si>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</si>
  <si>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</si>
  <si>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</si>
  <si>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</si>
  <si>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</si>
  <si>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</si>
  <si>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</si>
  <si>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</si>
  <si>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</si>
  <si>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</si>
  <si>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</si>
  <si>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</si>
  <si>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</si>
  <si>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</si>
  <si>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</si>
  <si>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</si>
  <si>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</si>
  <si>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</si>
  <si>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</si>
  <si>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</si>
  <si>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</si>
  <si>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</si>
  <si>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</si>
  <si>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</si>
  <si>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</si>
  <si>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</si>
  <si>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</si>
  <si>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</si>
  <si>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</si>
  <si>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</si>
  <si>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</si>
  <si>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</si>
  <si>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</si>
  <si>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</si>
  <si>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</si>
  <si>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</si>
  <si>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</si>
  <si>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</si>
  <si>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</si>
  <si>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</si>
  <si>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</si>
  <si>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</si>
  <si>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</si>
  <si>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</si>
  <si>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</si>
  <si>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</si>
  <si>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</si>
  <si>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</si>
  <si>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</si>
  <si>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</si>
  <si>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</si>
  <si>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</si>
  <si>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</si>
  <si>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</si>
  <si>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</si>
  <si>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</si>
  <si>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</si>
  <si>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</si>
  <si>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</si>
  <si>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</si>
  <si>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</si>
  <si>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</si>
  <si>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</si>
  <si>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</si>
  <si>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</si>
  <si>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</si>
  <si>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</si>
  <si>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</si>
  <si>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</si>
  <si>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</si>
  <si>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</si>
  <si>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</si>
  <si>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</si>
  <si>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</si>
  <si>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</si>
  <si>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</si>
  <si>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</si>
  <si>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</si>
  <si>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</si>
  <si>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</si>
  <si>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</si>
  <si>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</si>
  <si>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</si>
  <si>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</si>
  <si>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</si>
  <si>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</si>
  <si>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</si>
  <si>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</si>
  <si>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</si>
  <si>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</si>
  <si>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</si>
  <si>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</si>
  <si>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</si>
  <si>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</si>
  <si>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</si>
  <si>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</si>
  <si>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</si>
  <si>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</si>
  <si>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</si>
  <si>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</si>
  <si>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</si>
  <si>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</si>
  <si>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</si>
  <si>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</si>
  <si>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</si>
  <si>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</si>
  <si>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</si>
  <si>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</si>
  <si>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</si>
  <si>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</si>
  <si>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</si>
  <si>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</si>
  <si>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</si>
  <si>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</si>
  <si>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</si>
  <si>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</si>
  <si>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</si>
  <si>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</si>
  <si>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</si>
  <si>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</si>
  <si>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</si>
  <si>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</si>
  <si>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</si>
  <si>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</si>
  <si>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</si>
  <si>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</si>
  <si>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</si>
  <si>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</si>
  <si>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</si>
  <si>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</si>
  <si>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</si>
  <si>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</si>
  <si>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</si>
  <si>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</si>
  <si>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</si>
  <si>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</si>
  <si>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</si>
  <si>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</si>
  <si>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</si>
  <si>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</si>
  <si>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</si>
  <si>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</si>
  <si>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</si>
  <si>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</si>
  <si>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</si>
  <si>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</si>
  <si>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</si>
  <si>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</si>
  <si>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</si>
  <si>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</si>
  <si>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</si>
  <si>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</si>
  <si>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</si>
  <si>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</si>
  <si>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</si>
  <si>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</si>
  <si>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</si>
  <si>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</si>
  <si>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</si>
  <si>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</si>
  <si>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</si>
  <si>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</si>
  <si>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</si>
  <si>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</si>
  <si>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</si>
  <si>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</si>
  <si>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</si>
  <si>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</si>
  <si>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</si>
  <si>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</si>
  <si>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</si>
  <si>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</si>
  <si>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</si>
  <si>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</si>
  <si>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</si>
  <si>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</si>
  <si>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</si>
  <si>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</si>
  <si>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</si>
  <si>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</si>
  <si>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</si>
  <si>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</si>
  <si>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</si>
  <si>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</si>
  <si>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</si>
  <si>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</si>
  <si>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</si>
  <si>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</si>
  <si>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</si>
  <si>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</si>
  <si>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</si>
  <si>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</si>
  <si>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</si>
  <si>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</si>
  <si>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</si>
  <si>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</si>
  <si>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</si>
  <si>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</si>
  <si>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</si>
  <si>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</si>
  <si>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</si>
  <si>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</si>
  <si>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</si>
  <si>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</si>
  <si>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</si>
  <si>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</si>
  <si>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</si>
  <si>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</si>
  <si>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</si>
  <si>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</si>
  <si>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</si>
  <si>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</si>
  <si>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</si>
  <si>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</si>
  <si>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</si>
  <si>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</si>
  <si>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</si>
  <si>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</si>
  <si>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</si>
  <si>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</si>
  <si>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</si>
  <si>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</si>
  <si>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</si>
  <si>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</si>
  <si>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</si>
  <si>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</si>
  <si>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</si>
  <si>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</si>
  <si>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</si>
  <si>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</si>
  <si>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</si>
  <si>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</si>
  <si>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</si>
  <si>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</si>
  <si>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</si>
  <si>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</si>
  <si>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</si>
  <si>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</si>
  <si>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</si>
  <si>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</si>
  <si>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</si>
  <si>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</si>
  <si>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</si>
  <si>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</si>
  <si>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</si>
  <si>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</si>
  <si>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</si>
  <si>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</si>
  <si>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</si>
  <si>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</si>
  <si>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</si>
  <si>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</si>
  <si>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</si>
  <si>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</si>
  <si>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</si>
  <si>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</si>
  <si>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</si>
  <si>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</si>
  <si>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</si>
  <si>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</si>
  <si>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</si>
  <si>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</si>
  <si>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</si>
  <si>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</si>
  <si>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</si>
  <si>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</si>
  <si>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</si>
  <si>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</si>
  <si>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</si>
  <si>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</si>
  <si>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</si>
  <si>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</si>
  <si>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</si>
  <si>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</si>
  <si>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</si>
  <si>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</si>
  <si>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</si>
  <si>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</si>
  <si>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</si>
  <si>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</si>
  <si>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</si>
  <si>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</si>
  <si>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</si>
  <si>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</si>
  <si>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</si>
  <si>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</si>
  <si>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</si>
  <si>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</si>
  <si>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</si>
  <si>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</si>
  <si>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</si>
  <si>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</si>
  <si>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</si>
  <si>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</si>
  <si>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</si>
  <si>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</si>
  <si>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</si>
  <si>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</si>
  <si>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</si>
  <si>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</si>
  <si>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</si>
  <si>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</si>
  <si>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</si>
  <si>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</si>
  <si>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</si>
  <si>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</si>
  <si>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</si>
  <si>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</si>
  <si>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</si>
  <si>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</si>
  <si>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</si>
  <si>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</si>
  <si>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</si>
  <si>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</si>
  <si>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</si>
  <si>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</si>
  <si>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</si>
  <si>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</si>
  <si>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</si>
  <si>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</si>
  <si>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</si>
  <si>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</si>
  <si>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</si>
  <si>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</si>
  <si>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</si>
  <si>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</si>
  <si>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</si>
  <si>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</si>
  <si>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</si>
  <si>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</si>
  <si>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</si>
  <si>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</si>
  <si>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</si>
  <si>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</si>
  <si>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</si>
  <si>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</si>
  <si>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</si>
  <si>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</si>
  <si>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</si>
  <si>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</si>
  <si>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</si>
  <si>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</si>
  <si>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</si>
  <si>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</si>
  <si>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</si>
  <si>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</si>
  <si>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</si>
  <si>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</si>
  <si>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</si>
  <si>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</si>
  <si>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</si>
  <si>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</si>
  <si>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</si>
  <si>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</si>
  <si>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</si>
  <si>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</si>
  <si>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</si>
  <si>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</si>
  <si>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</si>
  <si>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</si>
  <si>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</si>
  <si>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</si>
  <si>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</si>
  <si>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</si>
  <si>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</si>
  <si>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</si>
  <si>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</si>
  <si>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</si>
  <si>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</si>
  <si>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</si>
  <si>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</si>
  <si>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</si>
  <si>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</si>
  <si>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</si>
  <si>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</si>
  <si>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</si>
  <si>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</si>
  <si>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</si>
  <si>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</si>
  <si>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50: PkO will be rewritten in QT for S^4</t>
  </si>
  <si>
    <t>Pko contacted. Response awaited, wk 48: PkO is looking for hw to validate SMP Safe. But generally reckons package should be SMP Safe otherwise.</t>
  </si>
  <si>
    <t>work in progress, Q1/2010</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</si>
  <si>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</si>
  <si>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</si>
  <si>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</si>
  <si>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</si>
  <si>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</si>
  <si>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</si>
  <si>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</si>
  <si>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</si>
  <si>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</si>
  <si>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</si>
  <si>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</si>
  <si>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</si>
  <si>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</si>
  <si>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</si>
  <si>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</si>
  <si>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</si>
  <si>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</si>
  <si>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</si>
  <si>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</si>
  <si>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</si>
  <si>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</si>
  <si>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</si>
  <si>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</si>
  <si>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</si>
  <si>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</si>
  <si>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</si>
  <si>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</si>
  <si>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</si>
  <si>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</si>
  <si>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</si>
  <si>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</si>
  <si>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</si>
  <si>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</si>
  <si>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</si>
  <si>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</si>
  <si>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</si>
  <si>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</si>
  <si>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</si>
  <si>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</si>
  <si>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</si>
  <si>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</si>
  <si>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</si>
  <si>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</si>
  <si>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</si>
  <si>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</si>
  <si>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</si>
  <si>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</si>
  <si>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</si>
  <si>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</si>
  <si>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</si>
  <si>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</si>
  <si>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</si>
  <si>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</si>
  <si>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</si>
  <si>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</si>
  <si>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</si>
  <si>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is unaware until now, pinged for feedback again. Wk 50: PkO changed recently. Have contacted Pko</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</si>
  <si>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</si>
  <si>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</si>
  <si>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</si>
  <si>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</si>
  <si>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</si>
  <si>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</si>
  <si>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</si>
  <si>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</si>
  <si>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</si>
  <si>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</si>
  <si>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</si>
  <si>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</si>
  <si>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</si>
  <si>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</si>
  <si>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</si>
  <si>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</si>
  <si>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</si>
  <si>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</si>
  <si>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</si>
  <si>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</si>
  <si>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</si>
  <si>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</si>
  <si>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</si>
  <si>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</si>
  <si>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</si>
  <si>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</si>
  <si>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</si>
  <si>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</si>
  <si>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</si>
  <si>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</si>
  <si>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</si>
  <si>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</si>
  <si>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</si>
  <si>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</si>
  <si>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</si>
  <si>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</si>
  <si>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</si>
  <si>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</si>
  <si>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</si>
  <si>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</si>
  <si>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</si>
  <si>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</si>
  <si>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</si>
  <si>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</si>
  <si>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</si>
  <si>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</si>
  <si>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</si>
  <si>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</si>
  <si>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</si>
  <si>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</si>
  <si>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</si>
  <si>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</si>
  <si>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</si>
  <si>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</si>
  <si>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</si>
  <si>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</si>
  <si>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</si>
  <si>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</si>
  <si>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</si>
  <si>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</si>
  <si>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</si>
  <si>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</si>
  <si>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</si>
  <si>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</si>
  <si>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</si>
  <si>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</si>
  <si>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</si>
  <si>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</si>
  <si>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</si>
  <si>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</si>
  <si>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</si>
  <si>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</si>
  <si>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</si>
  <si>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</si>
  <si>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</si>
  <si>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</si>
  <si>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</si>
  <si>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</si>
  <si>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</si>
  <si>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</si>
  <si>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</si>
  <si>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</si>
  <si>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</si>
  <si>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</si>
  <si>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</si>
  <si>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</si>
  <si>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</si>
  <si>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</si>
  <si>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</si>
  <si>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</si>
  <si>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</si>
  <si>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</si>
  <si>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</si>
  <si>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</si>
  <si>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</si>
  <si>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</si>
  <si>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</si>
  <si>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</si>
  <si>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</si>
  <si>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</si>
  <si>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</si>
  <si>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</si>
  <si>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</si>
  <si>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</si>
  <si>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</si>
  <si>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</si>
  <si>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</si>
  <si>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</si>
  <si>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</si>
  <si>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</si>
  <si>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</si>
  <si>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</si>
  <si>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</si>
  <si>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</si>
  <si>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</si>
  <si>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</si>
  <si>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</si>
  <si>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aims to complete this by wk46, wk 47 update: There are some issues in the hw and PkO is resolving them. Wk50: Will hear further updates next week. Wk 51: Crazy scheduler done based validation done. Wk2: pko is concerned about the maturity of h/w bridge wk4. escalated to MH/Nokia. wk 6: pinged Lei Wu for an update</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</si>
  <si>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</si>
  <si>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</si>
  <si>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</si>
  <si>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</si>
  <si>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</si>
  <si>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</si>
  <si>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confirms this to be a S^4 target, wk 7: written to package owner asking progress , wk 11: written pko again</t>
  </si>
  <si>
    <t>PkO is unaware until now. Wk47: Referred to MH/ Nokia for plans. Wk 51: Have contacted for plans/progress/status. Wk2: reminded package owner.. Wk 6: PkO is still 'unaware of SMP' plans !!!</t>
  </si>
  <si>
    <t>PkO expects this to get over by week 50, wk 51: contacted pko for an update. - package owner does not intend to do hardware based validation on multicore hardware, wk 7: originally targeted for S^4, this is now rescheduled for S^4. Hw bridge validation yet to be planned.</t>
  </si>
  <si>
    <t>PkO reckons this package wont be affected by SMP plans. Wk51: PkO has confirmed this package is now targeted for S^4 and not S^3. Validation plans, if any, are being worked out. Wk 5: now rescheduled to S^4</t>
  </si>
  <si>
    <t>PkO has confirmed this. Wk51: Hw based validation still pending and not yet planned. Pko confirms smp safe on software wk 6: pinged pko for hw multicore validation. Week 7: PkO has no plans for hw based validation due to hw availability</t>
  </si>
  <si>
    <t>PkO expects this to get over by week 47, wk 50: have asked pko for status, wk51: Sent a reminder again, wk2: have pinged Pko wk 7: pinged again, wk 11: pinged again</t>
  </si>
  <si>
    <t>Pko expects this to be a S^4 target, timelines unknown. Response sought from PkO. Wk 7: pinged pko, wk 11: have asked pko for a detailed explanation.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</si>
  <si>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</si>
  <si>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</si>
  <si>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</si>
  <si>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</si>
  <si>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</si>
  <si>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</si>
  <si>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</si>
  <si>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</si>
  <si>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</si>
  <si>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</si>
  <si>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</si>
  <si>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</si>
  <si>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See comments</t>
  </si>
  <si>
    <t>PkO aims to complete this by Q4/2009, wk 7: Package owner has tested the package... But is still not confident it complies</t>
  </si>
  <si>
    <t>PkO yet to confirm.. Response awaited. Wk 4, wk 7: pko update pending, Pko does not intend to complete validation activity for the next few months</t>
  </si>
  <si>
    <t>Pko contacted. Response awaited: wk 49: This package may not need to be SMP Safe'ed. PkO yet to confirm. Wk: Pko has confirmed that this will be SMP Safe for S^4 due to a dependency of this tool for other package testing. Wk51: Hw based validation pending. wk 7: Package owner does not intend to take up hw based validation in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</si>
  <si>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</si>
  <si>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</si>
  <si>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</si>
  <si>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</si>
  <si>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</si>
  <si>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</si>
  <si>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</si>
  <si>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</si>
  <si>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</si>
  <si>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Target is too far away to provide deadlines, package is dropped from TB10.1 as per harry he</t>
  </si>
  <si>
    <t>end of feb , wk 8: pinged pko. Pko confirms done-done</t>
  </si>
  <si>
    <t>PkO unaware of SMP plans. Wk 8: pinged pko for a response</t>
  </si>
  <si>
    <t>PkO yet to respond: Wk 50: sent out a reminder to PkO again. Date not available yet</t>
  </si>
  <si>
    <t xml:space="preserve">PkO yet to respond: Wk 50: sent out a reminder to PkO again. Wk 8: pinged pko </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</si>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</sst>
</file>

<file path=xl/styles.xml><?xml version="1.0" encoding="utf-8"?>
<styleSheet xmlns="http://schemas.openxmlformats.org/spreadsheetml/2006/main">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0">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4" fillId="37" borderId="0" xfId="0" applyFont="1" applyFill="1"/>
    <xf numFmtId="0" fontId="39" fillId="0" borderId="53" xfId="0" applyFont="1" applyBorder="1" applyAlignment="1">
      <alignment horizontal="center" vertical="center"/>
    </xf>
    <xf numFmtId="0" fontId="34" fillId="0" borderId="54" xfId="0" applyFont="1" applyBorder="1" applyAlignment="1">
      <alignment horizontal="right"/>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applyAlignment="1">
      <alignment horizontal="right"/>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7" xfId="6" applyBorder="1" applyAlignment="1">
      <alignment horizontal="center"/>
    </xf>
    <xf numFmtId="0" fontId="7" fillId="3" borderId="0" xfId="7" applyBorder="1"/>
    <xf numFmtId="0" fontId="17" fillId="39" borderId="0" xfId="32" applyFont="1" applyFill="1"/>
    <xf numFmtId="0" fontId="17" fillId="39" borderId="0" xfId="8" applyFont="1" applyFill="1"/>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39"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layout/>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8856832"/>
        <c:axId val="88776704"/>
      </c:lineChart>
      <c:catAx>
        <c:axId val="88856832"/>
        <c:scaling>
          <c:orientation val="minMax"/>
        </c:scaling>
        <c:axPos val="b"/>
        <c:numFmt formatCode="General" sourceLinked="1"/>
        <c:tickLblPos val="nextTo"/>
        <c:crossAx val="88776704"/>
        <c:crosses val="autoZero"/>
        <c:auto val="1"/>
        <c:lblAlgn val="ctr"/>
        <c:lblOffset val="100"/>
      </c:catAx>
      <c:valAx>
        <c:axId val="88776704"/>
        <c:scaling>
          <c:orientation val="minMax"/>
        </c:scaling>
        <c:axPos val="l"/>
        <c:majorGridlines/>
        <c:numFmt formatCode="General" sourceLinked="1"/>
        <c:tickLblPos val="nextTo"/>
        <c:crossAx val="88856832"/>
        <c:crosses val="autoZero"/>
        <c:crossBetween val="between"/>
      </c:valAx>
    </c:plotArea>
    <c:legend>
      <c:legendPos val="r"/>
      <c:layout/>
    </c:legend>
    <c:plotVisOnly val="1"/>
  </c:chart>
  <c:printSettings>
    <c:headerFooter/>
    <c:pageMargins b="0.75000000000000466" l="0.70000000000000062" r="0.70000000000000062" t="0.7500000000000046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76E-2"/>
          <c:y val="4.0033186706532463E-2"/>
          <c:w val="0.91460277332580964"/>
          <c:h val="0.85211836591996049"/>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8872448"/>
        <c:axId val="88873984"/>
      </c:barChart>
      <c:catAx>
        <c:axId val="88872448"/>
        <c:scaling>
          <c:orientation val="minMax"/>
        </c:scaling>
        <c:axPos val="b"/>
        <c:tickLblPos val="nextTo"/>
        <c:crossAx val="88873984"/>
        <c:crosses val="autoZero"/>
        <c:auto val="1"/>
        <c:lblAlgn val="ctr"/>
        <c:lblOffset val="100"/>
      </c:catAx>
      <c:valAx>
        <c:axId val="88873984"/>
        <c:scaling>
          <c:orientation val="minMax"/>
        </c:scaling>
        <c:axPos val="l"/>
        <c:majorGridlines/>
        <c:numFmt formatCode="General" sourceLinked="1"/>
        <c:tickLblPos val="nextTo"/>
        <c:crossAx val="88872448"/>
        <c:crosses val="autoZero"/>
        <c:crossBetween val="between"/>
      </c:valAx>
    </c:plotArea>
    <c:legend>
      <c:legendPos val="r"/>
      <c:layout/>
    </c:legend>
    <c:plotVisOnly val="1"/>
  </c:chart>
  <c:printSettings>
    <c:headerFooter/>
    <c:pageMargins b="0.75000000000000377" l="0.70000000000000062" r="0.70000000000000062" t="0.750000000000003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9485696"/>
        <c:axId val="89487232"/>
      </c:barChart>
      <c:catAx>
        <c:axId val="89485696"/>
        <c:scaling>
          <c:orientation val="minMax"/>
        </c:scaling>
        <c:axPos val="b"/>
        <c:majorTickMark val="none"/>
        <c:tickLblPos val="nextTo"/>
        <c:crossAx val="89487232"/>
        <c:crosses val="autoZero"/>
        <c:auto val="1"/>
        <c:lblAlgn val="ctr"/>
        <c:lblOffset val="100"/>
      </c:catAx>
      <c:valAx>
        <c:axId val="89487232"/>
        <c:scaling>
          <c:orientation val="minMax"/>
        </c:scaling>
        <c:axPos val="l"/>
        <c:majorGridlines/>
        <c:numFmt formatCode="0%" sourceLinked="1"/>
        <c:majorTickMark val="none"/>
        <c:tickLblPos val="nextTo"/>
        <c:crossAx val="89485696"/>
        <c:crosses val="autoZero"/>
        <c:crossBetween val="between"/>
      </c:valAx>
    </c:plotArea>
    <c:legend>
      <c:legendPos val="r"/>
      <c:layout/>
    </c:legend>
    <c:plotVisOnly val="1"/>
  </c:chart>
  <c:printSettings>
    <c:headerFooter/>
    <c:pageMargins b="0.75000000000000211" l="0.70000000000000062" r="0.70000000000000062" t="0.750000000000002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89536768"/>
        <c:axId val="89559040"/>
      </c:barChart>
      <c:catAx>
        <c:axId val="89536768"/>
        <c:scaling>
          <c:orientation val="minMax"/>
        </c:scaling>
        <c:axPos val="b"/>
        <c:majorTickMark val="none"/>
        <c:tickLblPos val="nextTo"/>
        <c:crossAx val="89559040"/>
        <c:crosses val="autoZero"/>
        <c:auto val="1"/>
        <c:lblAlgn val="ctr"/>
        <c:lblOffset val="100"/>
      </c:catAx>
      <c:valAx>
        <c:axId val="89559040"/>
        <c:scaling>
          <c:orientation val="minMax"/>
        </c:scaling>
        <c:axPos val="l"/>
        <c:majorGridlines/>
        <c:numFmt formatCode="0%" sourceLinked="1"/>
        <c:majorTickMark val="none"/>
        <c:tickLblPos val="nextTo"/>
        <c:crossAx val="89536768"/>
        <c:crosses val="autoZero"/>
        <c:crossBetween val="between"/>
      </c:valAx>
    </c:plotArea>
    <c:legend>
      <c:legendPos val="r"/>
      <c:layout/>
    </c:legend>
    <c:plotVisOnly val="1"/>
  </c:chart>
  <c:printSettings>
    <c:headerFooter/>
    <c:pageMargins b="0.75000000000000211" l="0.70000000000000062" r="0.70000000000000062" t="0.7500000000000021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5</c:v>
                </c:pt>
                <c:pt idx="3">
                  <c:v>2</c:v>
                </c:pt>
                <c:pt idx="4">
                  <c:v>4</c:v>
                </c:pt>
                <c:pt idx="8">
                  <c:v>6</c:v>
                </c:pt>
                <c:pt idx="9">
                  <c:v>2</c:v>
                </c:pt>
              </c:numCache>
            </c:numRef>
          </c:val>
        </c:ser>
        <c:axId val="87134976"/>
        <c:axId val="87136896"/>
      </c:barChart>
      <c:catAx>
        <c:axId val="87134976"/>
        <c:scaling>
          <c:orientation val="minMax"/>
        </c:scaling>
        <c:axPos val="b"/>
        <c:tickLblPos val="nextTo"/>
        <c:crossAx val="87136896"/>
        <c:crosses val="autoZero"/>
        <c:auto val="1"/>
        <c:lblAlgn val="ctr"/>
        <c:lblOffset val="100"/>
      </c:catAx>
      <c:valAx>
        <c:axId val="87136896"/>
        <c:scaling>
          <c:orientation val="minMax"/>
        </c:scaling>
        <c:axPos val="l"/>
        <c:majorGridlines/>
        <c:numFmt formatCode="General" sourceLinked="1"/>
        <c:tickLblPos val="nextTo"/>
        <c:crossAx val="87134976"/>
        <c:crosses val="autoZero"/>
        <c:crossBetween val="between"/>
      </c:valAx>
    </c:plotArea>
    <c:legend>
      <c:legendPos val="r"/>
      <c:layout/>
    </c:legend>
    <c:plotVisOnly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19</c:v>
                </c:pt>
                <c:pt idx="1">
                  <c:v>19</c:v>
                </c:pt>
                <c:pt idx="2">
                  <c:v>14</c:v>
                </c:pt>
                <c:pt idx="3">
                  <c:v>12</c:v>
                </c:pt>
                <c:pt idx="4">
                  <c:v>8</c:v>
                </c:pt>
                <c:pt idx="5">
                  <c:v>8</c:v>
                </c:pt>
                <c:pt idx="6">
                  <c:v>8</c:v>
                </c:pt>
                <c:pt idx="7">
                  <c:v>8</c:v>
                </c:pt>
                <c:pt idx="8">
                  <c:v>2</c:v>
                </c:pt>
                <c:pt idx="9">
                  <c:v>0</c:v>
                </c:pt>
                <c:pt idx="10">
                  <c:v>0</c:v>
                </c:pt>
              </c:numCache>
            </c:numRef>
          </c:val>
        </c:ser>
        <c:marker val="1"/>
        <c:axId val="95824896"/>
        <c:axId val="95892224"/>
      </c:lineChart>
      <c:catAx>
        <c:axId val="95824896"/>
        <c:scaling>
          <c:orientation val="minMax"/>
        </c:scaling>
        <c:axPos val="b"/>
        <c:tickLblPos val="nextTo"/>
        <c:crossAx val="95892224"/>
        <c:crosses val="autoZero"/>
        <c:auto val="1"/>
        <c:lblAlgn val="ctr"/>
        <c:lblOffset val="100"/>
      </c:catAx>
      <c:valAx>
        <c:axId val="95892224"/>
        <c:scaling>
          <c:orientation val="minMax"/>
        </c:scaling>
        <c:axPos val="l"/>
        <c:majorGridlines/>
        <c:numFmt formatCode="General" sourceLinked="1"/>
        <c:tickLblPos val="nextTo"/>
        <c:crossAx val="95824896"/>
        <c:crosses val="autoZero"/>
        <c:crossBetween val="between"/>
      </c:valAx>
    </c:plotArea>
    <c:legend>
      <c:legendPos val="r"/>
      <c:layout/>
    </c:legend>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83</xdr:row>
      <xdr:rowOff>180975</xdr:rowOff>
    </xdr:from>
    <xdr:to>
      <xdr:col>15</xdr:col>
      <xdr:colOff>380820</xdr:colOff>
      <xdr:row>85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266701</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258300" y="7286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857250</xdr:colOff>
      <xdr:row>2</xdr:row>
      <xdr:rowOff>180975</xdr:rowOff>
    </xdr:from>
    <xdr:to>
      <xdr:col>10</xdr:col>
      <xdr:colOff>200025</xdr:colOff>
      <xdr:row>22</xdr:row>
      <xdr:rowOff>114300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847724</xdr:colOff>
      <xdr:row>22</xdr:row>
      <xdr:rowOff>114300</xdr:rowOff>
    </xdr:from>
    <xdr:to>
      <xdr:col>10</xdr:col>
      <xdr:colOff>209549</xdr:colOff>
      <xdr:row>41</xdr:row>
      <xdr:rowOff>38100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276225</xdr:colOff>
      <xdr:row>25</xdr:row>
      <xdr:rowOff>76200</xdr:rowOff>
    </xdr:from>
    <xdr:to>
      <xdr:col>3</xdr:col>
      <xdr:colOff>285752</xdr:colOff>
      <xdr:row>38</xdr:row>
      <xdr:rowOff>47628</xdr:rowOff>
    </xdr:to>
    <xdr:sp macro="" textlink="">
      <xdr:nvSpPr>
        <xdr:cNvPr id="14" name="Straight Connector 13"/>
        <xdr:cNvSpPr/>
      </xdr:nvSpPr>
      <xdr:spPr>
        <a:xfrm rot="5400000" flipV="1">
          <a:off x="1628775" y="6057900"/>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933450</xdr:colOff>
      <xdr:row>25</xdr:row>
      <xdr:rowOff>85725</xdr:rowOff>
    </xdr:from>
    <xdr:to>
      <xdr:col>9</xdr:col>
      <xdr:colOff>800100</xdr:colOff>
      <xdr:row>40</xdr:row>
      <xdr:rowOff>104775</xdr:rowOff>
    </xdr:to>
    <xdr:sp macro="" textlink="">
      <xdr:nvSpPr>
        <xdr:cNvPr id="15" name="Rounded Rectangle 14"/>
        <xdr:cNvSpPr/>
      </xdr:nvSpPr>
      <xdr:spPr>
        <a:xfrm>
          <a:off x="7943850" y="4848225"/>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0.79735</cdr:x>
      <cdr:y>0.11274</cdr:y>
    </cdr:from>
    <cdr:to>
      <cdr:x>0.79827</cdr:x>
      <cdr:y>0.87475</cdr:y>
    </cdr:to>
    <cdr:sp macro="" textlink="">
      <cdr:nvSpPr>
        <cdr:cNvPr id="2" name="Straight Connector 1"/>
        <cdr:cNvSpPr/>
      </cdr:nvSpPr>
      <cdr:spPr>
        <a:xfrm xmlns:a="http://schemas.openxmlformats.org/drawingml/2006/main" rot="5400000">
          <a:off x="7038660" y="2247620"/>
          <a:ext cx="3476656" cy="101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274.470579398148" createdVersion="3" refreshedVersion="3" minRefreshableVersion="3" recordCount="75">
  <cacheSource type="worksheet">
    <worksheetSource ref="D2:AG77" sheet="Integration Plan"/>
  </cacheSource>
  <cacheFields count="30">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ount="2">
        <m/>
        <n v="0"/>
      </sharedItems>
    </cacheField>
    <cacheField name="IW1013" numFmtId="0">
      <sharedItems containsString="0" containsBlank="1" containsNumber="1" containsInteger="1" minValue="1" maxValue="1" count="2">
        <m/>
        <n v="1"/>
      </sharedItems>
    </cacheField>
    <cacheField name="IW1015" numFmtId="0">
      <sharedItems containsString="0" containsBlank="1" containsNumber="1" containsInteger="1" minValue="3" maxValue="3" count="2">
        <m/>
        <n v="3"/>
      </sharedItems>
    </cacheField>
    <cacheField name="IW1017" numFmtId="0">
      <sharedItems containsString="0" containsBlank="1" containsNumber="1" containsInteger="1" minValue="3" maxValue="3" count="2">
        <m/>
        <n v="3"/>
      </sharedItems>
    </cacheField>
    <cacheField name="IW1019" numFmtId="0">
      <sharedItems containsString="0" containsBlank="1" containsNumber="1" containsInteger="1" minValue="3" maxValue="3" count="2">
        <m/>
        <n v="3"/>
      </sharedItems>
    </cacheField>
    <cacheField name="IW1021" numFmtId="0">
      <sharedItems containsNonDate="0" containsString="0" containsBlank="1" count="1">
        <m/>
      </sharedItems>
    </cacheField>
    <cacheField name="IW1023" numFmtId="0">
      <sharedItems containsNonDate="0" containsString="0" containsBlank="1" count="1">
        <m/>
      </sharedItems>
    </cacheField>
    <cacheField name="IW1025" numFmtId="0">
      <sharedItems containsNonDate="0" containsString="0" containsBlank="1" count="1">
        <m/>
      </sharedItems>
    </cacheField>
    <cacheField name="IW1027" numFmtId="0">
      <sharedItems containsString="0" containsBlank="1" containsNumber="1" containsInteger="1" minValue="1" maxValue="3" count="3">
        <m/>
        <n v="3"/>
        <n v="1"/>
      </sharedItems>
    </cacheField>
    <cacheField name="2010-Q3" numFmtId="0">
      <sharedItems containsString="0" containsBlank="1" containsNumber="1" containsInteger="1" minValue="3" maxValue="3" count="2">
        <m/>
        <n v="3"/>
      </sharedItems>
    </cacheField>
    <cacheField name="2010-Q4" numFmtId="0">
      <sharedItems containsNonDate="0" containsString="0" containsBlank="1" count="1">
        <m/>
      </sharedItems>
    </cacheField>
  </cacheFields>
</pivotCacheDefinition>
</file>

<file path=xl/pivotCache/pivotCacheRecords1.xml><?xml version="1.0" encoding="utf-8"?>
<pivotCacheRecords xmlns="http://schemas.openxmlformats.org/spreadsheetml/2006/main" xmlns:r="http://schemas.openxmlformats.org/officeDocument/2006/relationships" count="75">
  <r>
    <s v="Additional Kernel components backport for S^3 to S^2"/>
    <s v="N/A"/>
    <x v="0"/>
    <s v="DOCOMO/SOSCO"/>
    <s v=" Kernel &amp; Hardware Services"/>
    <m/>
    <m/>
    <n v="0"/>
    <m/>
    <m/>
    <m/>
    <m/>
    <m/>
    <m/>
    <m/>
    <m/>
    <m/>
    <m/>
    <m/>
    <x v="0"/>
    <x v="0"/>
    <x v="0"/>
    <x v="0"/>
    <x v="0"/>
    <x v="0"/>
    <x v="0"/>
    <x v="0"/>
    <x v="0"/>
    <x v="0"/>
    <x v="0"/>
  </r>
  <r>
    <s v=" New Comms Framework "/>
    <s v="3PC"/>
    <x v="1"/>
    <s v="NOKIA"/>
    <s v=" Tech Domain Wide Features"/>
    <m/>
    <m/>
    <n v="0"/>
    <m/>
    <m/>
    <m/>
    <m/>
    <m/>
    <m/>
    <m/>
    <m/>
    <m/>
    <m/>
    <m/>
    <x v="0"/>
    <x v="0"/>
    <x v="0"/>
    <x v="0"/>
    <x v="0"/>
    <x v="0"/>
    <x v="0"/>
    <x v="0"/>
    <x v="0"/>
    <x v="0"/>
    <x v="0"/>
  </r>
  <r>
    <s v=" 3PC  architecture  "/>
    <s v="3PC"/>
    <x v="1"/>
    <s v="NOKIA"/>
    <s v=" Comms Framework"/>
    <m/>
    <m/>
    <n v="0"/>
    <m/>
    <m/>
    <m/>
    <m/>
    <m/>
    <m/>
    <m/>
    <m/>
    <m/>
    <m/>
    <m/>
    <x v="0"/>
    <x v="0"/>
    <x v="0"/>
    <x v="0"/>
    <x v="0"/>
    <x v="0"/>
    <x v="0"/>
    <x v="0"/>
    <x v="0"/>
    <x v="0"/>
    <x v="0"/>
  </r>
  <r>
    <s v="SymbianJ"/>
    <s v="Java"/>
    <x v="1"/>
    <s v="NOKIA"/>
    <s v="SymbianJ"/>
    <m/>
    <m/>
    <m/>
    <m/>
    <m/>
    <m/>
    <m/>
    <m/>
    <m/>
    <m/>
    <m/>
    <m/>
    <m/>
    <m/>
    <x v="0"/>
    <x v="1"/>
    <x v="0"/>
    <x v="0"/>
    <x v="0"/>
    <x v="0"/>
    <x v="0"/>
    <x v="0"/>
    <x v="0"/>
    <x v="0"/>
    <x v="0"/>
  </r>
  <r>
    <s v="NFC Server"/>
    <s v="NFC"/>
    <x v="2"/>
    <s v="NOKIA"/>
    <s v="NFC"/>
    <m/>
    <m/>
    <m/>
    <m/>
    <m/>
    <m/>
    <m/>
    <m/>
    <m/>
    <m/>
    <m/>
    <m/>
    <m/>
    <m/>
    <x v="0"/>
    <x v="0"/>
    <x v="0"/>
    <x v="0"/>
    <x v="0"/>
    <x v="0"/>
    <x v="0"/>
    <x v="0"/>
    <x v="0"/>
    <x v="0"/>
    <x v="0"/>
  </r>
  <r>
    <s v="NFC Lib"/>
    <s v="NFC"/>
    <x v="2"/>
    <s v="NOKIA"/>
    <s v="NFC"/>
    <m/>
    <m/>
    <m/>
    <m/>
    <m/>
    <m/>
    <m/>
    <m/>
    <m/>
    <m/>
    <m/>
    <m/>
    <m/>
    <m/>
    <x v="0"/>
    <x v="0"/>
    <x v="0"/>
    <x v="0"/>
    <x v="0"/>
    <x v="0"/>
    <x v="0"/>
    <x v="0"/>
    <x v="0"/>
    <x v="0"/>
    <x v="0"/>
  </r>
  <r>
    <s v="NFC Client"/>
    <s v="NFC"/>
    <x v="2"/>
    <s v="NOKIA"/>
    <s v="NFC"/>
    <m/>
    <m/>
    <m/>
    <m/>
    <m/>
    <m/>
    <m/>
    <m/>
    <m/>
    <m/>
    <m/>
    <m/>
    <m/>
    <m/>
    <x v="0"/>
    <x v="0"/>
    <x v="0"/>
    <x v="0"/>
    <x v="0"/>
    <x v="0"/>
    <x v="0"/>
    <x v="0"/>
    <x v="0"/>
    <x v="0"/>
    <x v="0"/>
  </r>
  <r>
    <s v="volume control "/>
    <s v="AVRCP1.4"/>
    <x v="1"/>
    <s v="NOKIA"/>
    <s v="Btservices"/>
    <m/>
    <m/>
    <m/>
    <m/>
    <m/>
    <m/>
    <m/>
    <m/>
    <m/>
    <m/>
    <n v="0"/>
    <m/>
    <m/>
    <m/>
    <x v="0"/>
    <x v="0"/>
    <x v="0"/>
    <x v="0"/>
    <x v="0"/>
    <x v="0"/>
    <x v="0"/>
    <x v="0"/>
    <x v="0"/>
    <x v="0"/>
    <x v="0"/>
  </r>
  <r>
    <s v="Single click change"/>
    <s v="Singletap"/>
    <x v="1"/>
    <s v="NOKIA"/>
    <s v="Files"/>
    <m/>
    <m/>
    <m/>
    <m/>
    <m/>
    <m/>
    <m/>
    <m/>
    <m/>
    <m/>
    <n v="0"/>
    <m/>
    <m/>
    <m/>
    <x v="0"/>
    <x v="0"/>
    <x v="0"/>
    <x v="0"/>
    <x v="0"/>
    <x v="0"/>
    <x v="0"/>
    <x v="0"/>
    <x v="0"/>
    <x v="0"/>
    <x v="0"/>
  </r>
  <r>
    <s v="Contacts single click compatibility"/>
    <s v="Singletap"/>
    <x v="1"/>
    <s v="NOKIA/IXONOS"/>
    <s v="Contacts"/>
    <m/>
    <m/>
    <m/>
    <m/>
    <m/>
    <m/>
    <m/>
    <m/>
    <n v="0"/>
    <m/>
    <m/>
    <m/>
    <m/>
    <m/>
    <x v="0"/>
    <x v="0"/>
    <x v="0"/>
    <x v="0"/>
    <x v="0"/>
    <x v="0"/>
    <x v="0"/>
    <x v="0"/>
    <x v="0"/>
    <x v="0"/>
    <x v="0"/>
  </r>
  <r>
    <s v="Single Tap in S^3"/>
    <s v="Singletap"/>
    <x v="1"/>
    <s v="NOKIA"/>
    <s v="MusicPlayer"/>
    <m/>
    <m/>
    <m/>
    <m/>
    <m/>
    <m/>
    <m/>
    <m/>
    <n v="0"/>
    <m/>
    <m/>
    <m/>
    <m/>
    <m/>
    <x v="0"/>
    <x v="0"/>
    <x v="0"/>
    <x v="0"/>
    <x v="0"/>
    <x v="0"/>
    <x v="0"/>
    <x v="0"/>
    <x v="0"/>
    <x v="0"/>
    <x v="0"/>
  </r>
  <r>
    <s v="Single Tap changes to Photos app in S^3."/>
    <s v="Singletap"/>
    <x v="1"/>
    <s v="NOKIA"/>
    <s v="Photos"/>
    <m/>
    <m/>
    <m/>
    <m/>
    <m/>
    <m/>
    <m/>
    <m/>
    <n v="0"/>
    <m/>
    <m/>
    <m/>
    <m/>
    <m/>
    <x v="0"/>
    <x v="0"/>
    <x v="0"/>
    <x v="0"/>
    <x v="0"/>
    <x v="0"/>
    <x v="0"/>
    <x v="0"/>
    <x v="0"/>
    <x v="0"/>
    <x v="0"/>
  </r>
  <r>
    <s v="'Single tap contribution' in Homescreen"/>
    <s v="Singletap"/>
    <x v="1"/>
    <s v="NOKIA"/>
    <s v="Homescreen"/>
    <m/>
    <m/>
    <m/>
    <m/>
    <m/>
    <m/>
    <m/>
    <n v="0"/>
    <m/>
    <m/>
    <m/>
    <m/>
    <m/>
    <m/>
    <x v="0"/>
    <x v="0"/>
    <x v="0"/>
    <x v="0"/>
    <x v="0"/>
    <x v="0"/>
    <x v="0"/>
    <x v="0"/>
    <x v="0"/>
    <x v="0"/>
    <x v="0"/>
  </r>
  <r>
    <s v="Single tap in organiser"/>
    <s v="Singletap"/>
    <x v="1"/>
    <s v="NOKIA"/>
    <s v="Organiser"/>
    <m/>
    <m/>
    <m/>
    <m/>
    <m/>
    <m/>
    <m/>
    <n v="0"/>
    <m/>
    <m/>
    <m/>
    <m/>
    <m/>
    <m/>
    <x v="0"/>
    <x v="0"/>
    <x v="0"/>
    <x v="0"/>
    <x v="0"/>
    <x v="0"/>
    <x v="0"/>
    <x v="0"/>
    <x v="0"/>
    <x v="0"/>
    <x v="0"/>
  </r>
  <r>
    <s v="Single Tap in S^3 - Email UI"/>
    <s v="Singletap"/>
    <x v="1"/>
    <s v="NOKIA"/>
    <s v="commonemail"/>
    <m/>
    <m/>
    <m/>
    <m/>
    <m/>
    <m/>
    <m/>
    <m/>
    <m/>
    <m/>
    <m/>
    <m/>
    <m/>
    <n v="0"/>
    <x v="0"/>
    <x v="0"/>
    <x v="0"/>
    <x v="0"/>
    <x v="0"/>
    <x v="0"/>
    <x v="0"/>
    <x v="0"/>
    <x v="0"/>
    <x v="0"/>
    <x v="0"/>
  </r>
  <r>
    <s v="Sinlge touch"/>
    <s v="Singletap"/>
    <x v="1"/>
    <s v="NOKIA"/>
    <s v="ClassicUI"/>
    <m/>
    <m/>
    <m/>
    <m/>
    <m/>
    <m/>
    <m/>
    <n v="0"/>
    <m/>
    <m/>
    <m/>
    <m/>
    <m/>
    <m/>
    <x v="0"/>
    <x v="0"/>
    <x v="0"/>
    <x v="0"/>
    <x v="0"/>
    <x v="0"/>
    <x v="0"/>
    <x v="0"/>
    <x v="0"/>
    <x v="0"/>
    <x v="0"/>
  </r>
  <r>
    <s v="Make Qt 4.6.0 available to SF"/>
    <s v="NewUI"/>
    <x v="1"/>
    <s v="NOKIA"/>
    <s v="QT"/>
    <m/>
    <m/>
    <m/>
    <m/>
    <m/>
    <m/>
    <m/>
    <m/>
    <n v="0"/>
    <m/>
    <m/>
    <m/>
    <m/>
    <m/>
    <x v="0"/>
    <x v="0"/>
    <x v="0"/>
    <x v="0"/>
    <x v="0"/>
    <x v="0"/>
    <x v="0"/>
    <x v="0"/>
    <x v="0"/>
    <x v="0"/>
    <x v="0"/>
  </r>
  <r>
    <s v="Make QT 4.6.1 available to SF"/>
    <s v="NewUI"/>
    <x v="1"/>
    <s v="NOKIA"/>
    <s v="QT"/>
    <m/>
    <m/>
    <m/>
    <m/>
    <m/>
    <m/>
    <m/>
    <m/>
    <m/>
    <m/>
    <m/>
    <m/>
    <m/>
    <m/>
    <x v="1"/>
    <x v="0"/>
    <x v="0"/>
    <x v="0"/>
    <x v="0"/>
    <x v="0"/>
    <x v="0"/>
    <x v="0"/>
    <x v="0"/>
    <x v="0"/>
    <x v="0"/>
  </r>
  <r>
    <s v="Homescreen page switching API"/>
    <s v="Multipage HS"/>
    <x v="1"/>
    <s v="NOKIA"/>
    <s v="Homescreen"/>
    <m/>
    <m/>
    <m/>
    <m/>
    <m/>
    <m/>
    <n v="0"/>
    <m/>
    <m/>
    <m/>
    <m/>
    <m/>
    <m/>
    <m/>
    <x v="0"/>
    <x v="0"/>
    <x v="0"/>
    <x v="0"/>
    <x v="0"/>
    <x v="0"/>
    <x v="0"/>
    <x v="0"/>
    <x v="0"/>
    <x v="0"/>
    <x v="0"/>
  </r>
  <r>
    <s v="Homescreen mode switching API"/>
    <s v="Multipage HS"/>
    <x v="1"/>
    <s v="NOKIA"/>
    <s v="Homescreen"/>
    <m/>
    <m/>
    <m/>
    <m/>
    <m/>
    <m/>
    <n v="0"/>
    <m/>
    <m/>
    <m/>
    <m/>
    <m/>
    <m/>
    <m/>
    <x v="0"/>
    <x v="0"/>
    <x v="0"/>
    <x v="0"/>
    <x v="0"/>
    <x v="0"/>
    <x v="0"/>
    <x v="0"/>
    <x v="0"/>
    <x v="0"/>
    <x v="0"/>
  </r>
  <r>
    <s v="Homescreen page management"/>
    <s v="Multipage HS"/>
    <x v="1"/>
    <s v="NOKIA"/>
    <s v="Homescreen"/>
    <m/>
    <m/>
    <m/>
    <m/>
    <m/>
    <n v="0"/>
    <m/>
    <m/>
    <m/>
    <m/>
    <m/>
    <m/>
    <m/>
    <m/>
    <x v="0"/>
    <x v="0"/>
    <x v="0"/>
    <x v="0"/>
    <x v="0"/>
    <x v="0"/>
    <x v="0"/>
    <x v="0"/>
    <x v="0"/>
    <x v="0"/>
    <x v="0"/>
  </r>
  <r>
    <s v="CalDav for single calendar"/>
    <s v="CalDav"/>
    <x v="1"/>
    <s v="SUN"/>
    <s v="Organiser"/>
    <m/>
    <m/>
    <m/>
    <m/>
    <m/>
    <m/>
    <m/>
    <m/>
    <m/>
    <m/>
    <m/>
    <n v="0"/>
    <m/>
    <m/>
    <x v="0"/>
    <x v="0"/>
    <x v="0"/>
    <x v="0"/>
    <x v="0"/>
    <x v="0"/>
    <x v="0"/>
    <x v="0"/>
    <x v="0"/>
    <x v="0"/>
    <x v="0"/>
  </r>
  <r>
    <s v="CalDav for Multiple Calendar"/>
    <s v="CalDav"/>
    <x v="1"/>
    <s v="SUN"/>
    <s v="Organiser"/>
    <m/>
    <m/>
    <m/>
    <m/>
    <m/>
    <m/>
    <m/>
    <m/>
    <m/>
    <m/>
    <m/>
    <n v="0"/>
    <m/>
    <m/>
    <x v="0"/>
    <x v="0"/>
    <x v="0"/>
    <x v="0"/>
    <x v="0"/>
    <x v="0"/>
    <x v="0"/>
    <x v="0"/>
    <x v="0"/>
    <x v="0"/>
    <x v="0"/>
  </r>
  <r>
    <s v="Multiple Calendar"/>
    <s v="CalDav"/>
    <x v="1"/>
    <s v="NOKIA"/>
    <s v="Organiser"/>
    <m/>
    <m/>
    <m/>
    <m/>
    <m/>
    <m/>
    <m/>
    <m/>
    <m/>
    <m/>
    <m/>
    <n v="0"/>
    <m/>
    <m/>
    <x v="0"/>
    <x v="0"/>
    <x v="0"/>
    <x v="0"/>
    <x v="0"/>
    <x v="0"/>
    <x v="0"/>
    <x v="0"/>
    <x v="0"/>
    <x v="0"/>
    <x v="0"/>
  </r>
  <r>
    <s v="RT+ Artist and Title support"/>
    <s v="music store"/>
    <x v="1"/>
    <s v="NOKIA"/>
    <s v="radio app"/>
    <m/>
    <m/>
    <m/>
    <m/>
    <m/>
    <m/>
    <m/>
    <n v="0"/>
    <m/>
    <m/>
    <m/>
    <m/>
    <m/>
    <m/>
    <x v="0"/>
    <x v="0"/>
    <x v="0"/>
    <x v="0"/>
    <x v="0"/>
    <x v="0"/>
    <x v="0"/>
    <x v="0"/>
    <x v="0"/>
    <x v="0"/>
    <x v="0"/>
  </r>
  <r>
    <s v="RT+ Web support"/>
    <s v="music store"/>
    <x v="1"/>
    <s v="NOKIA"/>
    <s v="radio app"/>
    <m/>
    <m/>
    <m/>
    <m/>
    <m/>
    <m/>
    <m/>
    <n v="0"/>
    <m/>
    <m/>
    <m/>
    <m/>
    <m/>
    <m/>
    <x v="0"/>
    <x v="0"/>
    <x v="0"/>
    <x v="0"/>
    <x v="0"/>
    <x v="0"/>
    <x v="0"/>
    <x v="0"/>
    <x v="0"/>
    <x v="0"/>
    <x v="0"/>
  </r>
  <r>
    <s v="Music Store support"/>
    <s v="music store"/>
    <x v="1"/>
    <s v="NOKIA"/>
    <s v="radio app"/>
    <m/>
    <m/>
    <m/>
    <m/>
    <m/>
    <m/>
    <m/>
    <n v="0"/>
    <m/>
    <m/>
    <m/>
    <m/>
    <m/>
    <m/>
    <x v="0"/>
    <x v="0"/>
    <x v="0"/>
    <x v="0"/>
    <x v="0"/>
    <x v="0"/>
    <x v="0"/>
    <x v="0"/>
    <x v="0"/>
    <x v="0"/>
    <x v="0"/>
  </r>
  <r>
    <s v="Dialog reduction: A number of connection dialogs are removed from the software for better user experience."/>
    <s v="dialog redux"/>
    <x v="1"/>
    <s v="NOKIA"/>
    <s v="ipconmanagement"/>
    <m/>
    <m/>
    <m/>
    <m/>
    <m/>
    <n v="0"/>
    <m/>
    <n v="0"/>
    <m/>
    <m/>
    <m/>
    <m/>
    <m/>
    <m/>
    <x v="0"/>
    <x v="0"/>
    <x v="0"/>
    <x v="0"/>
    <x v="0"/>
    <x v="0"/>
    <x v="0"/>
    <x v="0"/>
    <x v="0"/>
    <x v="0"/>
    <x v="0"/>
  </r>
  <r>
    <s v="Remote contact lookup"/>
    <s v="lookup"/>
    <x v="1"/>
    <s v="NOKIA"/>
    <s v="Contacts"/>
    <m/>
    <m/>
    <m/>
    <m/>
    <m/>
    <m/>
    <m/>
    <m/>
    <n v="0"/>
    <m/>
    <m/>
    <m/>
    <m/>
    <m/>
    <x v="0"/>
    <x v="0"/>
    <x v="0"/>
    <x v="0"/>
    <x v="0"/>
    <x v="0"/>
    <x v="0"/>
    <x v="0"/>
    <x v="0"/>
    <x v="0"/>
    <x v="0"/>
  </r>
  <r>
    <s v="Music Playback over HDMI"/>
    <s v="HDMI"/>
    <x v="1"/>
    <s v="NOKIA"/>
    <s v="MusicPlayer"/>
    <m/>
    <m/>
    <m/>
    <m/>
    <m/>
    <m/>
    <m/>
    <m/>
    <m/>
    <m/>
    <m/>
    <m/>
    <m/>
    <m/>
    <x v="1"/>
    <x v="0"/>
    <x v="0"/>
    <x v="0"/>
    <x v="0"/>
    <x v="0"/>
    <x v="0"/>
    <x v="0"/>
    <x v="0"/>
    <x v="0"/>
    <x v="0"/>
  </r>
  <r>
    <s v="Helix engine support for video files &gt; 2GB"/>
    <s v="2GB files"/>
    <x v="1"/>
    <s v="NOKIA"/>
    <s v="Helix"/>
    <m/>
    <m/>
    <m/>
    <m/>
    <m/>
    <m/>
    <m/>
    <m/>
    <n v="0"/>
    <m/>
    <m/>
    <m/>
    <m/>
    <m/>
    <x v="0"/>
    <x v="0"/>
    <x v="0"/>
    <x v="0"/>
    <x v="0"/>
    <x v="0"/>
    <x v="0"/>
    <x v="0"/>
    <x v="0"/>
    <x v="0"/>
    <x v="0"/>
  </r>
  <r>
    <s v="Support for files over 2GB"/>
    <s v="2GB files"/>
    <x v="1"/>
    <s v="NOKIA"/>
    <s v="imghandling"/>
    <m/>
    <m/>
    <m/>
    <m/>
    <m/>
    <n v="0"/>
    <m/>
    <m/>
    <m/>
    <m/>
    <m/>
    <m/>
    <m/>
    <m/>
    <x v="0"/>
    <x v="0"/>
    <x v="0"/>
    <x v="0"/>
    <x v="0"/>
    <x v="0"/>
    <x v="0"/>
    <x v="0"/>
    <x v="0"/>
    <x v="0"/>
    <x v="0"/>
  </r>
  <r>
    <s v="Support for over 2GB files"/>
    <s v="2GB files"/>
    <x v="1"/>
    <s v="NOKIA"/>
    <s v="mds"/>
    <m/>
    <m/>
    <m/>
    <m/>
    <m/>
    <n v="0"/>
    <m/>
    <m/>
    <m/>
    <m/>
    <m/>
    <m/>
    <m/>
    <m/>
    <x v="0"/>
    <x v="0"/>
    <x v="0"/>
    <x v="0"/>
    <x v="0"/>
    <x v="0"/>
    <x v="0"/>
    <x v="0"/>
    <x v="0"/>
    <x v="0"/>
    <x v="0"/>
  </r>
  <r>
    <s v="Local Location Based Triggering Enhancements"/>
    <s v="LBS"/>
    <x v="1"/>
    <s v="NOKIA"/>
    <s v="Locationserv"/>
    <m/>
    <m/>
    <m/>
    <m/>
    <m/>
    <n v="0"/>
    <m/>
    <m/>
    <m/>
    <m/>
    <m/>
    <m/>
    <m/>
    <m/>
    <x v="0"/>
    <x v="0"/>
    <x v="0"/>
    <x v="0"/>
    <x v="0"/>
    <x v="0"/>
    <x v="0"/>
    <x v="0"/>
    <x v="0"/>
    <x v="0"/>
    <x v="0"/>
  </r>
  <r>
    <s v="Zoom2 Baseport"/>
    <s v="ExecEnv"/>
    <x v="1"/>
    <s v="TI"/>
    <s v="BSP"/>
    <m/>
    <m/>
    <m/>
    <m/>
    <n v="0"/>
    <m/>
    <m/>
    <m/>
    <m/>
    <m/>
    <m/>
    <m/>
    <m/>
    <m/>
    <x v="0"/>
    <x v="0"/>
    <x v="0"/>
    <x v="0"/>
    <x v="0"/>
    <x v="0"/>
    <x v="0"/>
    <x v="0"/>
    <x v="0"/>
    <x v="0"/>
    <x v="0"/>
  </r>
  <r>
    <s v=" NGA adaptation "/>
    <s v="NGA"/>
    <x v="1"/>
    <s v="NOKIA"/>
    <s v=" Telephony Apps"/>
    <m/>
    <m/>
    <m/>
    <m/>
    <m/>
    <n v="0"/>
    <m/>
    <m/>
    <m/>
    <m/>
    <m/>
    <m/>
    <m/>
    <m/>
    <x v="0"/>
    <x v="0"/>
    <x v="0"/>
    <x v="0"/>
    <x v="0"/>
    <x v="0"/>
    <x v="0"/>
    <x v="0"/>
    <x v="0"/>
    <x v="0"/>
    <x v="0"/>
  </r>
  <r>
    <s v="Basic Non-NGA Graphic Support"/>
    <s v="NGA"/>
    <x v="1"/>
    <s v="NOKIA"/>
    <s v=" Graphics"/>
    <m/>
    <m/>
    <s v="inFCL"/>
    <m/>
    <m/>
    <m/>
    <m/>
    <m/>
    <m/>
    <m/>
    <m/>
    <m/>
    <m/>
    <m/>
    <x v="0"/>
    <x v="0"/>
    <x v="0"/>
    <x v="0"/>
    <x v="0"/>
    <x v="0"/>
    <x v="0"/>
    <x v="0"/>
    <x v="0"/>
    <x v="0"/>
    <x v="0"/>
  </r>
  <r>
    <s v="PC development platform"/>
    <s v="NGA"/>
    <x v="2"/>
    <s v="NOKIA"/>
    <s v=" Graphics"/>
    <m/>
    <m/>
    <m/>
    <m/>
    <m/>
    <m/>
    <m/>
    <m/>
    <m/>
    <m/>
    <m/>
    <m/>
    <m/>
    <m/>
    <x v="0"/>
    <x v="0"/>
    <x v="0"/>
    <x v="0"/>
    <x v="0"/>
    <x v="0"/>
    <x v="0"/>
    <x v="0"/>
    <x v="0"/>
    <x v="0"/>
    <x v="0"/>
  </r>
  <r>
    <s v=" Graphics surfaces and HW acceleration of graphics "/>
    <s v="NGA"/>
    <x v="1"/>
    <s v="NOKIA"/>
    <s v=" Graphics"/>
    <m/>
    <m/>
    <m/>
    <m/>
    <m/>
    <s v="inFCL"/>
    <m/>
    <m/>
    <m/>
    <m/>
    <n v="0"/>
    <m/>
    <m/>
    <m/>
    <x v="0"/>
    <x v="0"/>
    <x v="0"/>
    <x v="0"/>
    <x v="0"/>
    <x v="0"/>
    <x v="0"/>
    <x v="0"/>
    <x v="0"/>
    <x v="0"/>
    <x v="0"/>
  </r>
  <r>
    <s v="UI Acceleration migration to OpenWF"/>
    <s v="NGA"/>
    <x v="1"/>
    <s v="NOKIA"/>
    <s v="UIaccelerator"/>
    <m/>
    <m/>
    <m/>
    <m/>
    <m/>
    <m/>
    <m/>
    <m/>
    <m/>
    <m/>
    <m/>
    <n v="0"/>
    <m/>
    <m/>
    <x v="0"/>
    <x v="0"/>
    <x v="0"/>
    <x v="0"/>
    <x v="0"/>
    <x v="0"/>
    <x v="0"/>
    <x v="0"/>
    <x v="0"/>
    <x v="0"/>
    <x v="0"/>
  </r>
  <r>
    <s v="Widget specific effects"/>
    <s v="NGA"/>
    <x v="1"/>
    <s v="NOKIA"/>
    <s v="Homescreen"/>
    <m/>
    <m/>
    <m/>
    <m/>
    <m/>
    <m/>
    <m/>
    <m/>
    <m/>
    <m/>
    <m/>
    <m/>
    <m/>
    <m/>
    <x v="0"/>
    <x v="0"/>
    <x v="0"/>
    <x v="0"/>
    <x v="0"/>
    <x v="0"/>
    <x v="0"/>
    <x v="0"/>
    <x v="0"/>
    <x v="0"/>
    <x v="0"/>
  </r>
  <r>
    <s v="Homescreen background animation"/>
    <s v="NGA"/>
    <x v="1"/>
    <s v="NOKIA"/>
    <s v="UIaccelerator"/>
    <m/>
    <m/>
    <m/>
    <m/>
    <m/>
    <m/>
    <m/>
    <m/>
    <n v="0"/>
    <m/>
    <m/>
    <m/>
    <m/>
    <m/>
    <x v="0"/>
    <x v="0"/>
    <x v="0"/>
    <x v="0"/>
    <x v="0"/>
    <x v="0"/>
    <x v="0"/>
    <x v="0"/>
    <x v="0"/>
    <x v="0"/>
    <x v="0"/>
  </r>
  <r>
    <s v=" Symbian NGA support for video playback Link to feature description"/>
    <s v="NGA"/>
    <x v="1"/>
    <s v="NOKIA"/>
    <s v="Video player"/>
    <m/>
    <m/>
    <m/>
    <n v="0"/>
    <m/>
    <m/>
    <m/>
    <m/>
    <m/>
    <m/>
    <m/>
    <m/>
    <m/>
    <m/>
    <x v="0"/>
    <x v="0"/>
    <x v="0"/>
    <x v="0"/>
    <x v="0"/>
    <x v="0"/>
    <x v="0"/>
    <x v="0"/>
    <x v="0"/>
    <x v="0"/>
    <x v="0"/>
  </r>
  <r>
    <s v=" SMP prototype Kernel "/>
    <s v="SMP"/>
    <x v="1"/>
    <s v="NOKIA"/>
    <s v=" Kernel &amp; Hardware Services"/>
    <m/>
    <m/>
    <n v="0"/>
    <m/>
    <m/>
    <m/>
    <m/>
    <m/>
    <m/>
    <m/>
    <m/>
    <m/>
    <m/>
    <m/>
    <x v="0"/>
    <x v="0"/>
    <x v="0"/>
    <x v="0"/>
    <x v="0"/>
    <x v="0"/>
    <x v="0"/>
    <x v="0"/>
    <x v="0"/>
    <x v="0"/>
    <x v="0"/>
  </r>
  <r>
    <s v=" Writeable demand paging "/>
    <s v="WDP"/>
    <x v="1"/>
    <s v="NOKIA"/>
    <s v=" Kernel &amp; Hardware Services"/>
    <m/>
    <m/>
    <n v="0"/>
    <m/>
    <m/>
    <m/>
    <m/>
    <m/>
    <m/>
    <m/>
    <m/>
    <m/>
    <m/>
    <m/>
    <x v="0"/>
    <x v="0"/>
    <x v="0"/>
    <x v="0"/>
    <x v="0"/>
    <x v="0"/>
    <x v="0"/>
    <x v="0"/>
    <x v="0"/>
    <x v="0"/>
    <x v="0"/>
  </r>
  <r>
    <s v="Contacts application UI revolution using QT"/>
    <s v="DirectUI"/>
    <x v="2"/>
    <s v="NOKIA"/>
    <s v="Contacts"/>
    <m/>
    <m/>
    <m/>
    <m/>
    <m/>
    <m/>
    <m/>
    <m/>
    <m/>
    <m/>
    <m/>
    <m/>
    <m/>
    <m/>
    <x v="0"/>
    <x v="0"/>
    <x v="0"/>
    <x v="0"/>
    <x v="0"/>
    <x v="0"/>
    <x v="0"/>
    <x v="0"/>
    <x v="1"/>
    <x v="0"/>
    <x v="0"/>
  </r>
  <r>
    <s v="Make Qt 4.7 available for Symbian Foundation"/>
    <s v="DirectUI"/>
    <x v="2"/>
    <s v="NOKIA"/>
    <s v="QT"/>
    <m/>
    <m/>
    <m/>
    <m/>
    <m/>
    <m/>
    <m/>
    <m/>
    <m/>
    <m/>
    <m/>
    <m/>
    <m/>
    <m/>
    <x v="0"/>
    <x v="0"/>
    <x v="0"/>
    <x v="0"/>
    <x v="0"/>
    <x v="0"/>
    <x v="0"/>
    <x v="0"/>
    <x v="2"/>
    <x v="0"/>
    <x v="0"/>
  </r>
  <r>
    <s v="Orbit"/>
    <s v="DirectUI"/>
    <x v="2"/>
    <s v="NOKIA"/>
    <s v="Uiemo"/>
    <m/>
    <m/>
    <m/>
    <m/>
    <m/>
    <m/>
    <m/>
    <m/>
    <m/>
    <m/>
    <m/>
    <m/>
    <m/>
    <m/>
    <x v="0"/>
    <x v="0"/>
    <x v="0"/>
    <x v="0"/>
    <x v="0"/>
    <x v="0"/>
    <x v="0"/>
    <x v="0"/>
    <x v="0"/>
    <x v="0"/>
    <x v="0"/>
  </r>
  <r>
    <s v="Qt Location UI Apps"/>
    <s v="DirectUI"/>
    <x v="2"/>
    <s v="NOKIA"/>
    <s v="Location "/>
    <m/>
    <m/>
    <m/>
    <m/>
    <m/>
    <m/>
    <m/>
    <m/>
    <m/>
    <m/>
    <m/>
    <m/>
    <m/>
    <m/>
    <x v="0"/>
    <x v="0"/>
    <x v="0"/>
    <x v="0"/>
    <x v="0"/>
    <x v="0"/>
    <x v="0"/>
    <x v="0"/>
    <x v="0"/>
    <x v="0"/>
    <x v="0"/>
  </r>
  <r>
    <s v="Conversation based messaging direct touch UI using Qt"/>
    <s v="DirectUI"/>
    <x v="2"/>
    <s v="NOKIA"/>
    <s v="Messaging"/>
    <m/>
    <m/>
    <m/>
    <m/>
    <m/>
    <m/>
    <m/>
    <m/>
    <m/>
    <m/>
    <m/>
    <m/>
    <m/>
    <m/>
    <x v="0"/>
    <x v="0"/>
    <x v="0"/>
    <x v="0"/>
    <x v="0"/>
    <x v="0"/>
    <x v="0"/>
    <x v="0"/>
    <x v="0"/>
    <x v="0"/>
    <x v="0"/>
  </r>
  <r>
    <s v="Implementation of Access Security UIs with Qt"/>
    <s v="DirectUI"/>
    <x v="2"/>
    <s v="NOKIA"/>
    <s v="accesssec"/>
    <m/>
    <m/>
    <m/>
    <m/>
    <m/>
    <m/>
    <m/>
    <m/>
    <m/>
    <m/>
    <m/>
    <m/>
    <m/>
    <m/>
    <x v="0"/>
    <x v="0"/>
    <x v="0"/>
    <x v="0"/>
    <x v="1"/>
    <x v="0"/>
    <x v="0"/>
    <x v="0"/>
    <x v="0"/>
    <x v="0"/>
    <x v="0"/>
  </r>
  <r>
    <s v="Qt-based Start up animation and splash screen"/>
    <s v="DirectUI"/>
    <x v="2"/>
    <s v="NOKIA"/>
    <s v="Generic_Applications_Support"/>
    <m/>
    <m/>
    <m/>
    <m/>
    <m/>
    <m/>
    <m/>
    <m/>
    <m/>
    <m/>
    <m/>
    <m/>
    <m/>
    <m/>
    <x v="0"/>
    <x v="0"/>
    <x v="0"/>
    <x v="0"/>
    <x v="0"/>
    <x v="0"/>
    <x v="0"/>
    <x v="0"/>
    <x v="1"/>
    <x v="0"/>
    <x v="0"/>
  </r>
  <r>
    <s v="Direct UI"/>
    <s v="DirectUI"/>
    <x v="2"/>
    <s v="NOKIA"/>
    <s v="Phone"/>
    <m/>
    <m/>
    <m/>
    <m/>
    <m/>
    <m/>
    <m/>
    <m/>
    <m/>
    <m/>
    <m/>
    <m/>
    <m/>
    <m/>
    <x v="0"/>
    <x v="0"/>
    <x v="1"/>
    <x v="0"/>
    <x v="0"/>
    <x v="0"/>
    <x v="0"/>
    <x v="0"/>
    <x v="0"/>
    <x v="0"/>
    <x v="0"/>
  </r>
  <r>
    <s v="Deprecation of EAP DB platform APIs and implementation of a new Qt EAP configuration API"/>
    <s v="DirectUI"/>
    <x v="2"/>
    <s v="NOKIA"/>
    <s v="accesssec"/>
    <m/>
    <m/>
    <m/>
    <m/>
    <m/>
    <m/>
    <m/>
    <m/>
    <m/>
    <m/>
    <m/>
    <m/>
    <m/>
    <m/>
    <x v="0"/>
    <x v="0"/>
    <x v="0"/>
    <x v="0"/>
    <x v="1"/>
    <x v="0"/>
    <x v="0"/>
    <x v="0"/>
    <x v="0"/>
    <x v="0"/>
    <x v="0"/>
  </r>
  <r>
    <s v="New input UI and framework on QT"/>
    <s v="DirectUI"/>
    <x v="2"/>
    <s v="NOKIA"/>
    <s v="inputmethods"/>
    <m/>
    <m/>
    <m/>
    <m/>
    <m/>
    <m/>
    <m/>
    <m/>
    <m/>
    <m/>
    <m/>
    <m/>
    <m/>
    <m/>
    <x v="0"/>
    <x v="0"/>
    <x v="0"/>
    <x v="0"/>
    <x v="0"/>
    <x v="0"/>
    <x v="0"/>
    <x v="0"/>
    <x v="0"/>
    <x v="1"/>
    <x v="0"/>
  </r>
  <r>
    <s v="Direct UI support for Email"/>
    <s v="DirectUI"/>
    <x v="2"/>
    <s v="NOKIA"/>
    <s v="commonemail"/>
    <m/>
    <m/>
    <m/>
    <m/>
    <m/>
    <m/>
    <m/>
    <m/>
    <m/>
    <m/>
    <m/>
    <m/>
    <m/>
    <m/>
    <x v="0"/>
    <x v="0"/>
    <x v="0"/>
    <x v="0"/>
    <x v="0"/>
    <x v="0"/>
    <x v="0"/>
    <x v="0"/>
    <x v="0"/>
    <x v="0"/>
    <x v="0"/>
  </r>
  <r>
    <s v="Migrating to Qt"/>
    <s v="DirectUI"/>
    <x v="2"/>
    <s v="Ixonos"/>
    <s v="Video editor"/>
    <m/>
    <m/>
    <m/>
    <m/>
    <m/>
    <m/>
    <m/>
    <m/>
    <m/>
    <m/>
    <m/>
    <m/>
    <m/>
    <m/>
    <x v="0"/>
    <x v="0"/>
    <x v="0"/>
    <x v="0"/>
    <x v="0"/>
    <x v="0"/>
    <x v="0"/>
    <x v="0"/>
    <x v="0"/>
    <x v="0"/>
    <x v="0"/>
  </r>
  <r>
    <s v="QT and Orbit-based Views"/>
    <s v="DirectUI"/>
    <x v="2"/>
    <s v="NOKIA"/>
    <s v="radio app"/>
    <m/>
    <m/>
    <m/>
    <m/>
    <m/>
    <m/>
    <m/>
    <m/>
    <m/>
    <m/>
    <m/>
    <m/>
    <m/>
    <m/>
    <x v="0"/>
    <x v="0"/>
    <x v="0"/>
    <x v="0"/>
    <x v="0"/>
    <x v="0"/>
    <x v="0"/>
    <x v="0"/>
    <x v="1"/>
    <x v="0"/>
    <x v="0"/>
  </r>
  <r>
    <s v="Qt UI of Video Telephony"/>
    <s v="DirectUI"/>
    <x v="2"/>
    <s v="NOKIA"/>
    <s v="Videotelephony"/>
    <m/>
    <m/>
    <m/>
    <m/>
    <m/>
    <m/>
    <m/>
    <m/>
    <m/>
    <m/>
    <m/>
    <m/>
    <m/>
    <m/>
    <x v="0"/>
    <x v="0"/>
    <x v="1"/>
    <x v="0"/>
    <x v="0"/>
    <x v="0"/>
    <x v="0"/>
    <x v="0"/>
    <x v="0"/>
    <x v="0"/>
    <x v="0"/>
  </r>
  <r>
    <s v="New setting plug-ins for QT version Control panel"/>
    <s v="DirectUI"/>
    <x v="2"/>
    <s v="NOKIA"/>
    <s v="SettingUI"/>
    <m/>
    <m/>
    <m/>
    <m/>
    <m/>
    <m/>
    <m/>
    <m/>
    <m/>
    <m/>
    <m/>
    <m/>
    <m/>
    <m/>
    <x v="0"/>
    <x v="0"/>
    <x v="0"/>
    <x v="0"/>
    <x v="0"/>
    <x v="0"/>
    <x v="0"/>
    <x v="0"/>
    <x v="1"/>
    <x v="0"/>
    <x v="0"/>
  </r>
  <r>
    <s v="Homescreen:Basic Orbit based Homescreen"/>
    <s v="DirectUI"/>
    <x v="2"/>
    <s v="NOKIA"/>
    <s v="Homescreen"/>
    <m/>
    <m/>
    <m/>
    <m/>
    <m/>
    <m/>
    <m/>
    <m/>
    <m/>
    <m/>
    <m/>
    <m/>
    <m/>
    <m/>
    <x v="0"/>
    <x v="0"/>
    <x v="0"/>
    <x v="0"/>
    <x v="0"/>
    <x v="0"/>
    <x v="0"/>
    <x v="0"/>
    <x v="0"/>
    <x v="0"/>
    <x v="0"/>
  </r>
  <r>
    <s v="Basic MO and MT call features with Direct UI"/>
    <s v="DirectUI"/>
    <x v="2"/>
    <s v="NOKIA"/>
    <s v="Phone"/>
    <m/>
    <m/>
    <m/>
    <m/>
    <m/>
    <m/>
    <m/>
    <m/>
    <m/>
    <m/>
    <m/>
    <m/>
    <m/>
    <m/>
    <x v="0"/>
    <x v="0"/>
    <x v="1"/>
    <x v="0"/>
    <x v="0"/>
    <x v="0"/>
    <x v="0"/>
    <x v="0"/>
    <x v="0"/>
    <x v="0"/>
    <x v="0"/>
  </r>
  <r>
    <s v="Dialer support with Direct UI"/>
    <s v="DirectUI"/>
    <x v="2"/>
    <s v="NOKIA"/>
    <s v="Phone"/>
    <m/>
    <m/>
    <m/>
    <m/>
    <m/>
    <m/>
    <m/>
    <m/>
    <m/>
    <m/>
    <m/>
    <m/>
    <m/>
    <m/>
    <x v="0"/>
    <x v="0"/>
    <x v="1"/>
    <x v="0"/>
    <x v="0"/>
    <x v="0"/>
    <x v="0"/>
    <x v="0"/>
    <x v="0"/>
    <x v="0"/>
    <x v="0"/>
  </r>
  <r>
    <s v="Common UI for CS videotelphony and VideoSharing with Direct UI"/>
    <s v="DirectUI"/>
    <x v="2"/>
    <s v="NOKIA"/>
    <s v="mmsharinguis"/>
    <m/>
    <m/>
    <m/>
    <m/>
    <m/>
    <m/>
    <m/>
    <m/>
    <m/>
    <m/>
    <m/>
    <m/>
    <m/>
    <m/>
    <x v="0"/>
    <x v="0"/>
    <x v="0"/>
    <x v="1"/>
    <x v="0"/>
    <x v="0"/>
    <x v="0"/>
    <x v="0"/>
    <x v="0"/>
    <x v="0"/>
    <x v="0"/>
  </r>
  <r>
    <s v="Remove all AVKON dependencies"/>
    <s v="DirectUI"/>
    <x v="2"/>
    <s v="NOKIA"/>
    <s v="iptelephony"/>
    <m/>
    <m/>
    <m/>
    <m/>
    <m/>
    <m/>
    <m/>
    <m/>
    <m/>
    <m/>
    <m/>
    <m/>
    <m/>
    <m/>
    <x v="0"/>
    <x v="0"/>
    <x v="1"/>
    <x v="0"/>
    <x v="0"/>
    <x v="0"/>
    <x v="0"/>
    <x v="0"/>
    <x v="0"/>
    <x v="0"/>
    <x v="0"/>
  </r>
  <r>
    <s v="VoIP MO and MT call supoprt with Direct UI"/>
    <s v="DirectUI"/>
    <x v="2"/>
    <s v="NOKIA"/>
    <s v="phone"/>
    <m/>
    <m/>
    <m/>
    <m/>
    <m/>
    <m/>
    <m/>
    <m/>
    <m/>
    <m/>
    <m/>
    <m/>
    <m/>
    <m/>
    <x v="0"/>
    <x v="0"/>
    <x v="0"/>
    <x v="0"/>
    <x v="0"/>
    <x v="0"/>
    <x v="0"/>
    <x v="0"/>
    <x v="1"/>
    <x v="0"/>
    <x v="0"/>
  </r>
  <r>
    <s v="deprecate the emulator"/>
    <s v="DirectUI"/>
    <x v="2"/>
    <s v="NOKIA"/>
    <s v="Kernel"/>
    <m/>
    <m/>
    <m/>
    <m/>
    <m/>
    <m/>
    <m/>
    <m/>
    <m/>
    <m/>
    <m/>
    <m/>
    <m/>
    <m/>
    <x v="0"/>
    <x v="0"/>
    <x v="0"/>
    <x v="0"/>
    <x v="1"/>
    <x v="0"/>
    <x v="0"/>
    <x v="0"/>
    <x v="0"/>
    <x v="0"/>
    <x v="0"/>
  </r>
  <r>
    <s v="Basic Direct UI Camera Application"/>
    <s v="DirectUI"/>
    <x v="2"/>
    <s v="NOKIA"/>
    <s v="Camera"/>
    <m/>
    <m/>
    <m/>
    <m/>
    <m/>
    <m/>
    <m/>
    <m/>
    <m/>
    <m/>
    <m/>
    <m/>
    <m/>
    <m/>
    <x v="0"/>
    <x v="0"/>
    <x v="0"/>
    <x v="0"/>
    <x v="0"/>
    <x v="0"/>
    <x v="0"/>
    <x v="0"/>
    <x v="0"/>
    <x v="0"/>
    <x v="0"/>
  </r>
  <r>
    <s v="Photos Direct UI implementation using Qt based Orbit library"/>
    <s v="DirectUI"/>
    <x v="2"/>
    <s v="NOKIA"/>
    <s v="photos"/>
    <m/>
    <m/>
    <m/>
    <m/>
    <m/>
    <m/>
    <m/>
    <m/>
    <m/>
    <m/>
    <m/>
    <m/>
    <m/>
    <m/>
    <x v="0"/>
    <x v="0"/>
    <x v="0"/>
    <x v="0"/>
    <x v="1"/>
    <x v="0"/>
    <x v="0"/>
    <x v="0"/>
    <x v="0"/>
    <x v="0"/>
    <x v="0"/>
  </r>
  <r>
    <s v="Videoplayer Direct UI implementation using Qt based Orbit library for Symbian^4."/>
    <s v="DirectUI"/>
    <x v="2"/>
    <s v="NOKIA"/>
    <s v="Video player"/>
    <m/>
    <m/>
    <m/>
    <m/>
    <m/>
    <m/>
    <m/>
    <m/>
    <m/>
    <m/>
    <m/>
    <m/>
    <m/>
    <m/>
    <x v="0"/>
    <x v="0"/>
    <x v="0"/>
    <x v="1"/>
    <x v="0"/>
    <x v="0"/>
    <x v="0"/>
    <x v="0"/>
    <x v="0"/>
    <x v="0"/>
    <x v="0"/>
  </r>
  <r>
    <s v="Direct UI support for Bluetooth UI and Bluetooth UI implementation renovation"/>
    <s v="DirectUI"/>
    <x v="2"/>
    <s v="NOKIA"/>
    <s v="BT services"/>
    <m/>
    <m/>
    <m/>
    <m/>
    <m/>
    <m/>
    <m/>
    <m/>
    <m/>
    <m/>
    <m/>
    <m/>
    <m/>
    <m/>
    <x v="0"/>
    <x v="0"/>
    <x v="0"/>
    <x v="0"/>
    <x v="0"/>
    <x v="0"/>
    <x v="0"/>
    <x v="0"/>
    <x v="0"/>
    <x v="1"/>
    <x v="0"/>
  </r>
  <r>
    <s v="Migrate new Printing framework UI to Qt"/>
    <s v="DirectUI"/>
    <x v="2"/>
    <s v="NOKIA"/>
    <s v="Printing"/>
    <m/>
    <m/>
    <m/>
    <m/>
    <m/>
    <m/>
    <m/>
    <m/>
    <m/>
    <m/>
    <m/>
    <m/>
    <m/>
    <m/>
    <x v="0"/>
    <x v="0"/>
    <x v="0"/>
    <x v="0"/>
    <x v="0"/>
    <x v="0"/>
    <x v="0"/>
    <x v="0"/>
    <x v="0"/>
    <x v="0"/>
    <x v="0"/>
  </r>
  <r>
    <s v="DirectUI support for Calendar, Clock and Notes"/>
    <s v="DirectUI"/>
    <x v="2"/>
    <s v="NOKIA"/>
    <s v="Organizer"/>
    <m/>
    <m/>
    <m/>
    <m/>
    <m/>
    <m/>
    <m/>
    <m/>
    <m/>
    <m/>
    <m/>
    <m/>
    <m/>
    <m/>
    <x v="0"/>
    <x v="0"/>
    <x v="0"/>
    <x v="0"/>
    <x v="0"/>
    <x v="0"/>
    <x v="0"/>
    <x v="0"/>
    <x v="0"/>
    <x v="0"/>
    <x v="0"/>
  </r>
  <r>
    <s v="Image and video quality setting for Direct UI Camera application"/>
    <s v="DirectUI"/>
    <x v="2"/>
    <s v="NOKIA"/>
    <s v="Camera"/>
    <m/>
    <m/>
    <m/>
    <m/>
    <m/>
    <m/>
    <m/>
    <m/>
    <m/>
    <m/>
    <m/>
    <m/>
    <m/>
    <m/>
    <x v="0"/>
    <x v="0"/>
    <x v="0"/>
    <x v="0"/>
    <x v="0"/>
    <x v="0"/>
    <x v="0"/>
    <x v="0"/>
    <x v="0"/>
    <x v="0"/>
    <x v="0"/>
  </r>
  <r>
    <s v="Exposure and color settings for Direct UI Camera application"/>
    <s v="DirectUI"/>
    <x v="2"/>
    <s v="NOKIA"/>
    <s v="Camera"/>
    <m/>
    <m/>
    <m/>
    <m/>
    <m/>
    <m/>
    <m/>
    <m/>
    <m/>
    <m/>
    <m/>
    <m/>
    <m/>
    <m/>
    <x v="0"/>
    <x v="0"/>
    <x v="0"/>
    <x v="0"/>
    <x v="0"/>
    <x v="0"/>
    <x v="0"/>
    <x v="0"/>
    <x v="0"/>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4">
        <item h="1" x="0"/>
        <item h="1" x="1"/>
        <item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pivotField showAll="0"/>
    <pivotField showAll="0"/>
    <pivotField showAll="0"/>
    <pivotField showAll="0"/>
    <pivotField dataField="1" showAll="0">
      <items count="3">
        <item x="1"/>
        <item x="0"/>
        <item t="default"/>
      </items>
    </pivotField>
    <pivotField dataField="1" showAll="0">
      <items count="3">
        <item x="1"/>
        <item x="0"/>
        <item t="default"/>
      </items>
    </pivotField>
    <pivotField dataField="1" showAll="0" defaultSubtotal="0">
      <items count="2">
        <item x="1"/>
        <item x="0"/>
      </items>
    </pivotField>
    <pivotField dataField="1" showAll="0" defaultSubtotal="0">
      <items count="2">
        <item x="1"/>
        <item x="0"/>
      </items>
    </pivotField>
    <pivotField dataField="1" showAll="0" defaultSubtotal="0">
      <items count="2">
        <item x="1"/>
        <item x="0"/>
      </items>
    </pivotField>
    <pivotField dataField="1" showAll="0" defaultSubtotal="0">
      <items count="1">
        <item x="0"/>
      </items>
    </pivotField>
    <pivotField dataField="1" showAll="0" defaultSubtotal="0">
      <items count="1">
        <item x="0"/>
      </items>
    </pivotField>
    <pivotField dataField="1" showAll="0" defaultSubtotal="0">
      <items count="1">
        <item x="0"/>
      </items>
    </pivotField>
    <pivotField dataField="1" showAll="0" defaultSubtotal="0">
      <items count="3">
        <item x="2"/>
        <item x="1"/>
        <item x="0"/>
      </items>
    </pivotField>
    <pivotField dataField="1" showAll="0">
      <items count="3">
        <item x="1"/>
        <item x="0"/>
        <item t="default"/>
      </items>
    </pivotField>
    <pivotField dataField="1" showAll="0">
      <items count="2">
        <item x="0"/>
        <item t="default"/>
      </items>
    </pivotField>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2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4">
        <item x="0"/>
        <item x="1"/>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L87"/>
  <sheetViews>
    <sheetView zoomScale="90" zoomScaleNormal="90" workbookViewId="0">
      <pane xSplit="8" ySplit="2" topLeftCell="X3" activePane="bottomRight" state="frozen"/>
      <selection pane="topRight" activeCell="H1" sqref="H1"/>
      <selection pane="bottomLeft" activeCell="A3" sqref="A3"/>
      <selection pane="bottomRight" activeCell="AE62" sqref="AE62"/>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5.75" thickBot="1">
      <c r="A2" s="17" t="s">
        <v>20</v>
      </c>
      <c r="B2" s="89" t="s">
        <v>322</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432</v>
      </c>
      <c r="R2" s="85" t="s">
        <v>315</v>
      </c>
      <c r="S2" s="37" t="s">
        <v>298</v>
      </c>
      <c r="T2" s="37" t="s">
        <v>299</v>
      </c>
      <c r="U2" s="37" t="s">
        <v>300</v>
      </c>
      <c r="V2" s="37" t="s">
        <v>301</v>
      </c>
      <c r="W2" s="15" t="s">
        <v>302</v>
      </c>
      <c r="X2" s="149" t="s">
        <v>303</v>
      </c>
      <c r="Y2" s="15" t="s">
        <v>619</v>
      </c>
      <c r="Z2" s="15" t="s">
        <v>620</v>
      </c>
      <c r="AA2" s="15" t="s">
        <v>621</v>
      </c>
      <c r="AB2" s="15" t="s">
        <v>622</v>
      </c>
      <c r="AC2" s="15" t="s">
        <v>623</v>
      </c>
      <c r="AD2" s="15" t="s">
        <v>624</v>
      </c>
      <c r="AE2" s="15" t="s">
        <v>625</v>
      </c>
      <c r="AF2" s="17" t="s">
        <v>110</v>
      </c>
      <c r="AG2" s="6" t="s">
        <v>111</v>
      </c>
      <c r="AH2" s="88"/>
    </row>
    <row r="3" spans="1:34" ht="18" customHeight="1">
      <c r="A3" s="86" t="s">
        <v>152</v>
      </c>
      <c r="B3" s="38" t="s">
        <v>323</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c r="A4" s="87"/>
      <c r="B4" s="38" t="s">
        <v>324</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c r="A5" s="87"/>
      <c r="B5" s="38" t="s">
        <v>324</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c r="A7" s="92">
        <v>1339</v>
      </c>
      <c r="B7" s="38"/>
      <c r="C7" s="38"/>
      <c r="D7" s="11" t="s">
        <v>361</v>
      </c>
      <c r="E7" t="s">
        <v>15</v>
      </c>
      <c r="F7" t="s">
        <v>136</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customHeight="1">
      <c r="A8" s="92">
        <v>1340</v>
      </c>
      <c r="B8" s="38"/>
      <c r="C8" s="38"/>
      <c r="D8" s="11" t="s">
        <v>362</v>
      </c>
      <c r="E8" t="s">
        <v>15</v>
      </c>
      <c r="F8" t="s">
        <v>136</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customHeight="1">
      <c r="A9" s="92">
        <v>1341</v>
      </c>
      <c r="B9" s="38"/>
      <c r="C9" s="38"/>
      <c r="D9" s="11" t="s">
        <v>363</v>
      </c>
      <c r="E9" t="s">
        <v>15</v>
      </c>
      <c r="F9" t="s">
        <v>136</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customHeight="1">
      <c r="A10" s="87">
        <v>906</v>
      </c>
      <c r="B10" s="38" t="s">
        <v>523</v>
      </c>
      <c r="C10" s="38"/>
      <c r="D10" s="11" t="s">
        <v>286</v>
      </c>
      <c r="E10" t="s">
        <v>285</v>
      </c>
      <c r="F10" t="s">
        <v>32</v>
      </c>
      <c r="G10" t="s">
        <v>145</v>
      </c>
      <c r="H10" t="s">
        <v>287</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customHeight="1">
      <c r="A11" s="87">
        <v>1347</v>
      </c>
      <c r="B11" s="38" t="s">
        <v>523</v>
      </c>
      <c r="C11" s="38"/>
      <c r="D11" s="11" t="s">
        <v>366</v>
      </c>
      <c r="E11" t="s">
        <v>288</v>
      </c>
      <c r="F11" t="s">
        <v>32</v>
      </c>
      <c r="G11" t="s">
        <v>145</v>
      </c>
      <c r="H11" t="s">
        <v>365</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customHeight="1">
      <c r="A12" s="87">
        <v>1349</v>
      </c>
      <c r="B12" s="38" t="s">
        <v>523</v>
      </c>
      <c r="C12" s="38"/>
      <c r="D12" s="11" t="s">
        <v>367</v>
      </c>
      <c r="E12" t="s">
        <v>288</v>
      </c>
      <c r="F12" t="s">
        <v>32</v>
      </c>
      <c r="G12" t="s">
        <v>364</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customHeight="1">
      <c r="A13" s="87">
        <v>1345</v>
      </c>
      <c r="B13" s="38" t="s">
        <v>523</v>
      </c>
      <c r="C13" s="38"/>
      <c r="D13" s="11" t="s">
        <v>368</v>
      </c>
      <c r="E13" t="s">
        <v>288</v>
      </c>
      <c r="F13" t="s">
        <v>32</v>
      </c>
      <c r="G13" t="s">
        <v>145</v>
      </c>
      <c r="H13" t="s">
        <v>369</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customHeight="1">
      <c r="A14" s="87">
        <v>1348</v>
      </c>
      <c r="B14" s="38" t="s">
        <v>523</v>
      </c>
      <c r="C14" s="38"/>
      <c r="D14" s="11" t="s">
        <v>370</v>
      </c>
      <c r="E14" t="s">
        <v>288</v>
      </c>
      <c r="F14" t="s">
        <v>32</v>
      </c>
      <c r="G14" t="s">
        <v>145</v>
      </c>
      <c r="H14" t="s">
        <v>371</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customHeight="1">
      <c r="A15" s="87">
        <v>1368</v>
      </c>
      <c r="B15" s="38" t="s">
        <v>523</v>
      </c>
      <c r="C15" s="38"/>
      <c r="D15" s="11" t="s">
        <v>372</v>
      </c>
      <c r="E15" t="s">
        <v>288</v>
      </c>
      <c r="F15" t="s">
        <v>32</v>
      </c>
      <c r="G15" t="s">
        <v>145</v>
      </c>
      <c r="H15" t="s">
        <v>373</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customHeight="1">
      <c r="A16" s="87">
        <v>1464</v>
      </c>
      <c r="B16" s="38" t="s">
        <v>523</v>
      </c>
      <c r="C16" s="38"/>
      <c r="D16" s="11" t="s">
        <v>407</v>
      </c>
      <c r="E16" t="s">
        <v>288</v>
      </c>
      <c r="F16" t="s">
        <v>32</v>
      </c>
      <c r="G16" t="s">
        <v>145</v>
      </c>
      <c r="H16" t="s">
        <v>306</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customHeight="1">
      <c r="A17" s="87">
        <v>1397</v>
      </c>
      <c r="B17" s="38" t="s">
        <v>524</v>
      </c>
      <c r="C17" s="38"/>
      <c r="D17" s="11" t="s">
        <v>377</v>
      </c>
      <c r="E17" t="s">
        <v>288</v>
      </c>
      <c r="F17" t="s">
        <v>32</v>
      </c>
      <c r="G17" t="s">
        <v>145</v>
      </c>
      <c r="H17" t="s">
        <v>332</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customHeight="1">
      <c r="A18" s="87">
        <v>739</v>
      </c>
      <c r="B18" s="38" t="s">
        <v>523</v>
      </c>
      <c r="C18" s="38"/>
      <c r="D18" s="11" t="s">
        <v>374</v>
      </c>
      <c r="E18" t="s">
        <v>288</v>
      </c>
      <c r="F18" t="s">
        <v>32</v>
      </c>
      <c r="G18" t="s">
        <v>145</v>
      </c>
      <c r="H18" t="s">
        <v>375</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c r="A19" s="87">
        <v>1451</v>
      </c>
      <c r="B19" s="38" t="s">
        <v>618</v>
      </c>
      <c r="C19" s="38"/>
      <c r="D19" s="11" t="s">
        <v>408</v>
      </c>
      <c r="E19" t="s">
        <v>137</v>
      </c>
      <c r="F19" t="s">
        <v>32</v>
      </c>
      <c r="G19" t="s">
        <v>145</v>
      </c>
      <c r="H19" t="s">
        <v>376</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c r="A20" s="87">
        <v>1468</v>
      </c>
      <c r="B20" s="38" t="s">
        <v>524</v>
      </c>
      <c r="C20" s="38"/>
      <c r="D20" s="11" t="s">
        <v>526</v>
      </c>
      <c r="E20" t="s">
        <v>137</v>
      </c>
      <c r="F20" t="s">
        <v>32</v>
      </c>
      <c r="G20" t="s">
        <v>145</v>
      </c>
      <c r="H20" t="s">
        <v>376</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customHeight="1">
      <c r="A21" s="87">
        <v>266</v>
      </c>
      <c r="B21" s="38" t="s">
        <v>522</v>
      </c>
      <c r="C21" s="38"/>
      <c r="D21" s="11" t="s">
        <v>276</v>
      </c>
      <c r="E21" t="s">
        <v>273</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customHeight="1">
      <c r="A22" s="87">
        <v>267</v>
      </c>
      <c r="B22" s="38" t="s">
        <v>522</v>
      </c>
      <c r="C22" s="38"/>
      <c r="D22" s="11" t="s">
        <v>275</v>
      </c>
      <c r="E22" t="s">
        <v>273</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customHeight="1">
      <c r="A23" s="87">
        <v>268</v>
      </c>
      <c r="B23" s="38" t="s">
        <v>325</v>
      </c>
      <c r="C23" s="38"/>
      <c r="D23" s="11" t="s">
        <v>274</v>
      </c>
      <c r="E23" t="s">
        <v>273</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customHeight="1">
      <c r="A24" s="87">
        <v>208</v>
      </c>
      <c r="B24" s="38" t="s">
        <v>525</v>
      </c>
      <c r="C24" s="38"/>
      <c r="D24" s="11" t="s">
        <v>305</v>
      </c>
      <c r="E24" t="s">
        <v>304</v>
      </c>
      <c r="F24" t="s">
        <v>32</v>
      </c>
      <c r="G24" t="s">
        <v>311</v>
      </c>
      <c r="H24" t="s">
        <v>306</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customHeight="1">
      <c r="A25" s="87">
        <v>496</v>
      </c>
      <c r="B25" s="38" t="s">
        <v>525</v>
      </c>
      <c r="C25" s="38"/>
      <c r="D25" s="11" t="s">
        <v>308</v>
      </c>
      <c r="E25" t="s">
        <v>304</v>
      </c>
      <c r="F25" t="s">
        <v>32</v>
      </c>
      <c r="G25" t="s">
        <v>311</v>
      </c>
      <c r="H25" t="s">
        <v>306</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customHeight="1">
      <c r="A26" s="87">
        <v>495</v>
      </c>
      <c r="B26" s="38" t="s">
        <v>525</v>
      </c>
      <c r="C26" s="38"/>
      <c r="D26" s="11" t="s">
        <v>307</v>
      </c>
      <c r="E26" t="s">
        <v>304</v>
      </c>
      <c r="F26" t="s">
        <v>32</v>
      </c>
      <c r="G26" t="s">
        <v>145</v>
      </c>
      <c r="H26" t="s">
        <v>306</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customHeight="1">
      <c r="A27" s="87">
        <v>599</v>
      </c>
      <c r="B27" s="38" t="s">
        <v>523</v>
      </c>
      <c r="C27" s="38"/>
      <c r="D27" s="11" t="s">
        <v>312</v>
      </c>
      <c r="E27" t="s">
        <v>310</v>
      </c>
      <c r="F27" t="s">
        <v>32</v>
      </c>
      <c r="G27" t="s">
        <v>145</v>
      </c>
      <c r="H27" t="s">
        <v>309</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customHeight="1">
      <c r="A28" s="87">
        <v>600</v>
      </c>
      <c r="B28" s="38" t="s">
        <v>523</v>
      </c>
      <c r="C28" s="38"/>
      <c r="D28" s="11" t="s">
        <v>313</v>
      </c>
      <c r="E28" t="s">
        <v>310</v>
      </c>
      <c r="F28" t="s">
        <v>32</v>
      </c>
      <c r="G28" t="s">
        <v>145</v>
      </c>
      <c r="H28" t="s">
        <v>309</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customHeight="1">
      <c r="A29" s="87">
        <v>601</v>
      </c>
      <c r="B29" s="38" t="s">
        <v>523</v>
      </c>
      <c r="C29" s="38"/>
      <c r="D29" s="11" t="s">
        <v>314</v>
      </c>
      <c r="E29" t="s">
        <v>310</v>
      </c>
      <c r="F29" t="s">
        <v>32</v>
      </c>
      <c r="G29" t="s">
        <v>145</v>
      </c>
      <c r="H29" t="s">
        <v>309</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customHeight="1">
      <c r="A30" s="87">
        <v>565</v>
      </c>
      <c r="B30" s="38" t="s">
        <v>522</v>
      </c>
      <c r="C30" s="38"/>
      <c r="D30" s="11" t="s">
        <v>293</v>
      </c>
      <c r="E30" t="s">
        <v>294</v>
      </c>
      <c r="F30" t="s">
        <v>32</v>
      </c>
      <c r="G30" t="s">
        <v>145</v>
      </c>
      <c r="H30" t="s">
        <v>295</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customHeight="1">
      <c r="A31" s="87">
        <v>438</v>
      </c>
      <c r="B31" s="38" t="s">
        <v>523</v>
      </c>
      <c r="C31" s="38"/>
      <c r="D31" s="11" t="s">
        <v>296</v>
      </c>
      <c r="E31" t="s">
        <v>297</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customHeight="1">
      <c r="A32" s="87">
        <v>420</v>
      </c>
      <c r="B32" s="38" t="s">
        <v>524</v>
      </c>
      <c r="C32" s="38"/>
      <c r="D32" s="11" t="s">
        <v>278</v>
      </c>
      <c r="E32" t="s">
        <v>277</v>
      </c>
      <c r="F32" t="s">
        <v>32</v>
      </c>
      <c r="G32" t="s">
        <v>145</v>
      </c>
      <c r="H32" t="s">
        <v>279</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customHeight="1">
      <c r="A33" s="87">
        <v>466</v>
      </c>
      <c r="B33" s="38" t="s">
        <v>523</v>
      </c>
      <c r="C33" s="38"/>
      <c r="D33" s="11" t="s">
        <v>281</v>
      </c>
      <c r="E33" t="s">
        <v>280</v>
      </c>
      <c r="F33" t="s">
        <v>32</v>
      </c>
      <c r="G33" t="s">
        <v>145</v>
      </c>
      <c r="H33" t="s">
        <v>282</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customHeight="1">
      <c r="A34" s="87">
        <v>575</v>
      </c>
      <c r="B34" s="38" t="s">
        <v>325</v>
      </c>
      <c r="C34" s="38"/>
      <c r="D34" s="11" t="s">
        <v>283</v>
      </c>
      <c r="E34" t="s">
        <v>280</v>
      </c>
      <c r="F34" t="s">
        <v>32</v>
      </c>
      <c r="G34" t="s">
        <v>145</v>
      </c>
      <c r="H34" t="s">
        <v>222</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customHeight="1">
      <c r="A35" s="87">
        <v>587</v>
      </c>
      <c r="B35" s="38" t="s">
        <v>325</v>
      </c>
      <c r="C35" s="38"/>
      <c r="D35" s="11" t="s">
        <v>284</v>
      </c>
      <c r="E35" t="s">
        <v>280</v>
      </c>
      <c r="F35" t="s">
        <v>32</v>
      </c>
      <c r="G35" t="s">
        <v>145</v>
      </c>
      <c r="H35" t="s">
        <v>232</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customHeight="1">
      <c r="A36" s="87">
        <v>661</v>
      </c>
      <c r="B36" s="38" t="s">
        <v>325</v>
      </c>
      <c r="C36" s="38"/>
      <c r="D36" s="11" t="s">
        <v>270</v>
      </c>
      <c r="E36" t="s">
        <v>271</v>
      </c>
      <c r="F36" t="s">
        <v>32</v>
      </c>
      <c r="G36" t="s">
        <v>145</v>
      </c>
      <c r="H36" t="s">
        <v>272</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c r="A38" s="87">
        <v>179</v>
      </c>
      <c r="B38" s="38" t="s">
        <v>325</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c r="A39" s="87">
        <v>182</v>
      </c>
      <c r="B39" s="38" t="s">
        <v>38</v>
      </c>
      <c r="C39" s="38"/>
      <c r="D39" s="11" t="s">
        <v>30</v>
      </c>
      <c r="E39" t="s">
        <v>74</v>
      </c>
      <c r="F39" t="s">
        <v>32</v>
      </c>
      <c r="G39" t="s">
        <v>145</v>
      </c>
      <c r="H39" t="s">
        <v>7</v>
      </c>
      <c r="I39" s="4"/>
      <c r="J39" s="4"/>
      <c r="K39" s="75" t="s">
        <v>292</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7</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c r="A41" s="87">
        <v>181</v>
      </c>
      <c r="B41" s="38" t="s">
        <v>523</v>
      </c>
      <c r="C41" s="38">
        <v>-1</v>
      </c>
      <c r="D41" s="11" t="s">
        <v>8</v>
      </c>
      <c r="E41" t="s">
        <v>74</v>
      </c>
      <c r="F41" t="s">
        <v>32</v>
      </c>
      <c r="G41" t="s">
        <v>145</v>
      </c>
      <c r="H41" t="s">
        <v>7</v>
      </c>
      <c r="I41" s="4"/>
      <c r="J41" s="4"/>
      <c r="K41" s="4"/>
      <c r="L41" s="4"/>
      <c r="M41" s="4"/>
      <c r="N41" s="75" t="s">
        <v>292</v>
      </c>
      <c r="O41" s="4"/>
      <c r="P41" s="4"/>
      <c r="Q41" s="4"/>
      <c r="R41" s="77"/>
      <c r="S41" s="16">
        <v>0</v>
      </c>
      <c r="T41" s="4"/>
      <c r="U41" s="4"/>
      <c r="V41" s="16"/>
      <c r="W41" s="4"/>
      <c r="X41" s="16"/>
      <c r="Y41" s="16"/>
      <c r="Z41" s="16"/>
      <c r="AA41" s="16"/>
      <c r="AB41" s="16"/>
      <c r="AC41" s="16"/>
      <c r="AD41" s="16"/>
      <c r="AE41" s="16"/>
      <c r="AF41" s="81"/>
      <c r="AG41" s="21"/>
      <c r="AH41" s="65">
        <f t="shared" si="1"/>
        <v>2</v>
      </c>
    </row>
    <row r="42" spans="1:34">
      <c r="A42" s="87">
        <v>1391</v>
      </c>
      <c r="B42" s="38" t="s">
        <v>525</v>
      </c>
      <c r="C42" s="38"/>
      <c r="D42" s="11" t="s">
        <v>379</v>
      </c>
      <c r="E42" t="s">
        <v>74</v>
      </c>
      <c r="F42" t="s">
        <v>32</v>
      </c>
      <c r="G42" t="s">
        <v>145</v>
      </c>
      <c r="H42" t="s">
        <v>378</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c r="A44" s="87">
        <v>238</v>
      </c>
      <c r="B44" s="38" t="s">
        <v>523</v>
      </c>
      <c r="C44" s="38"/>
      <c r="D44" s="11" t="s">
        <v>114</v>
      </c>
      <c r="E44" t="s">
        <v>74</v>
      </c>
      <c r="F44" t="s">
        <v>32</v>
      </c>
      <c r="G44" t="s">
        <v>145</v>
      </c>
      <c r="H44" t="s">
        <v>378</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c r="A45" s="87">
        <v>245</v>
      </c>
      <c r="B45" s="38" t="s">
        <v>325</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c r="A46" s="87">
        <v>578</v>
      </c>
      <c r="B46" s="38" t="s">
        <v>324</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c r="A47" s="87">
        <v>579</v>
      </c>
      <c r="B47" s="38" t="s">
        <v>324</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527</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429</v>
      </c>
      <c r="E49" t="s">
        <v>527</v>
      </c>
      <c r="F49" t="s">
        <v>136</v>
      </c>
      <c r="G49" t="s">
        <v>145</v>
      </c>
      <c r="H49" t="s">
        <v>376</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50"/>
      <c r="B50" s="38"/>
      <c r="C50" s="38">
        <v>-1</v>
      </c>
      <c r="D50" s="11" t="s">
        <v>550</v>
      </c>
      <c r="E50" t="s">
        <v>527</v>
      </c>
      <c r="F50" t="s">
        <v>136</v>
      </c>
      <c r="G50" t="s">
        <v>145</v>
      </c>
      <c r="H50" t="s">
        <v>551</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430</v>
      </c>
      <c r="E51" t="s">
        <v>527</v>
      </c>
      <c r="F51" t="s">
        <v>136</v>
      </c>
      <c r="G51" t="s">
        <v>145</v>
      </c>
      <c r="H51" t="s">
        <v>431</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527</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527</v>
      </c>
      <c r="F53" t="s">
        <v>136</v>
      </c>
      <c r="G53" t="s">
        <v>145</v>
      </c>
      <c r="H53" t="s">
        <v>203</v>
      </c>
      <c r="I53" s="4"/>
      <c r="J53" s="4"/>
      <c r="K53" s="4"/>
      <c r="L53" s="4"/>
      <c r="M53" s="4"/>
      <c r="N53" s="4"/>
      <c r="O53" s="4"/>
      <c r="P53" s="4"/>
      <c r="Q53" s="4"/>
      <c r="R53" s="77"/>
      <c r="S53" s="16"/>
      <c r="T53" s="4"/>
      <c r="U53" s="4"/>
      <c r="V53" s="16"/>
      <c r="W53" s="4"/>
      <c r="X53" s="16"/>
      <c r="Y53" s="16"/>
      <c r="Z53" s="16"/>
      <c r="AA53" s="16">
        <v>3</v>
      </c>
      <c r="AB53" s="16"/>
      <c r="AC53" s="16"/>
      <c r="AD53" s="16"/>
      <c r="AE53" s="16"/>
      <c r="AF53" s="81"/>
      <c r="AG53" s="21"/>
    </row>
    <row r="54" spans="1:34">
      <c r="A54" s="101">
        <v>560</v>
      </c>
      <c r="B54" s="38"/>
      <c r="C54" s="38"/>
      <c r="D54" s="11" t="s">
        <v>157</v>
      </c>
      <c r="E54" t="s">
        <v>527</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527</v>
      </c>
      <c r="F55" t="s">
        <v>136</v>
      </c>
      <c r="G55" t="s">
        <v>145</v>
      </c>
      <c r="H55" t="s">
        <v>139</v>
      </c>
      <c r="I55" s="4"/>
      <c r="J55" s="4"/>
      <c r="K55" s="4"/>
      <c r="L55" s="4"/>
      <c r="M55" s="4"/>
      <c r="N55" s="4"/>
      <c r="O55" s="4"/>
      <c r="P55" s="4"/>
      <c r="Q55" s="4"/>
      <c r="R55" s="77"/>
      <c r="S55" s="16"/>
      <c r="T55" s="4"/>
      <c r="U55" s="4"/>
      <c r="V55" s="16"/>
      <c r="W55" s="4"/>
      <c r="X55" s="16"/>
      <c r="Y55" s="16">
        <v>3</v>
      </c>
      <c r="Z55" s="16"/>
      <c r="AA55" s="16"/>
      <c r="AB55" s="16"/>
      <c r="AC55" s="16"/>
      <c r="AD55" s="16"/>
      <c r="AE55" s="16"/>
      <c r="AF55" s="81"/>
      <c r="AG55" s="21"/>
      <c r="AH55" s="65">
        <f>COUNTA(I55:AG55)</f>
        <v>1</v>
      </c>
    </row>
    <row r="56" spans="1:34" ht="30">
      <c r="A56" s="43">
        <v>703</v>
      </c>
      <c r="B56" s="38"/>
      <c r="C56" s="38"/>
      <c r="D56" s="11" t="s">
        <v>528</v>
      </c>
      <c r="E56" t="s">
        <v>527</v>
      </c>
      <c r="F56" t="s">
        <v>136</v>
      </c>
      <c r="G56" t="s">
        <v>145</v>
      </c>
      <c r="H56" t="s">
        <v>203</v>
      </c>
      <c r="I56" s="4"/>
      <c r="J56" s="4"/>
      <c r="K56" s="4"/>
      <c r="L56" s="4"/>
      <c r="M56" s="4"/>
      <c r="N56" s="4"/>
      <c r="O56" s="4"/>
      <c r="P56" s="4"/>
      <c r="Q56" s="4"/>
      <c r="R56" s="77"/>
      <c r="S56" s="16"/>
      <c r="T56" s="4"/>
      <c r="U56" s="4"/>
      <c r="V56" s="16"/>
      <c r="W56" s="4"/>
      <c r="X56" s="16"/>
      <c r="Y56" s="16"/>
      <c r="Z56" s="16"/>
      <c r="AA56" s="16">
        <v>3</v>
      </c>
      <c r="AB56" s="16"/>
      <c r="AC56" s="16"/>
      <c r="AD56" s="16"/>
      <c r="AE56" s="16"/>
      <c r="AF56" s="81"/>
      <c r="AG56" s="21"/>
    </row>
    <row r="57" spans="1:34">
      <c r="A57" s="43">
        <v>1510</v>
      </c>
      <c r="B57" s="38"/>
      <c r="C57" s="38"/>
      <c r="D57" s="11" t="s">
        <v>531</v>
      </c>
      <c r="E57" t="s">
        <v>527</v>
      </c>
      <c r="F57" t="s">
        <v>136</v>
      </c>
      <c r="G57" t="s">
        <v>145</v>
      </c>
      <c r="H57" t="s">
        <v>225</v>
      </c>
      <c r="I57" s="4"/>
      <c r="J57" s="4"/>
      <c r="K57" s="4"/>
      <c r="L57" s="4"/>
      <c r="M57" s="4"/>
      <c r="N57" s="4"/>
      <c r="O57" s="4"/>
      <c r="P57" s="4"/>
      <c r="Q57" s="4"/>
      <c r="R57" s="77"/>
      <c r="S57" s="16"/>
      <c r="T57" s="4"/>
      <c r="U57" s="4"/>
      <c r="V57" s="16"/>
      <c r="W57" s="4"/>
      <c r="X57" s="16"/>
      <c r="Y57" s="16"/>
      <c r="Z57" s="16"/>
      <c r="AA57" s="16"/>
      <c r="AB57" s="16"/>
      <c r="AC57" s="16"/>
      <c r="AD57" s="16"/>
      <c r="AE57" s="16"/>
      <c r="AF57" s="81">
        <v>3</v>
      </c>
      <c r="AG57" s="21"/>
    </row>
    <row r="58" spans="1:34">
      <c r="A58" s="101">
        <v>1949</v>
      </c>
      <c r="B58" s="38"/>
      <c r="C58" s="38"/>
      <c r="D58" s="11" t="s">
        <v>533</v>
      </c>
      <c r="E58" t="s">
        <v>527</v>
      </c>
      <c r="F58" t="s">
        <v>136</v>
      </c>
      <c r="G58" t="s">
        <v>145</v>
      </c>
      <c r="H58" t="s">
        <v>332</v>
      </c>
      <c r="I58" s="4"/>
      <c r="J58" s="4"/>
      <c r="K58" s="4"/>
      <c r="L58" s="4"/>
      <c r="M58" s="4"/>
      <c r="N58" s="4"/>
      <c r="O58" s="4"/>
      <c r="P58" s="4"/>
      <c r="Q58" s="4"/>
      <c r="R58" s="77"/>
      <c r="S58" s="16"/>
      <c r="T58" s="4"/>
      <c r="U58" s="4"/>
      <c r="V58" s="16"/>
      <c r="W58" s="4"/>
      <c r="X58" s="16"/>
      <c r="Y58" s="16"/>
      <c r="Z58" s="16"/>
      <c r="AA58" s="16"/>
      <c r="AB58" s="16"/>
      <c r="AC58" s="16"/>
      <c r="AD58" s="16"/>
      <c r="AE58" s="16"/>
      <c r="AF58" s="81"/>
      <c r="AG58" s="21"/>
    </row>
    <row r="59" spans="1:34">
      <c r="A59" s="101">
        <v>1986</v>
      </c>
      <c r="B59" s="38"/>
      <c r="C59" s="38"/>
      <c r="D59" s="11" t="s">
        <v>534</v>
      </c>
      <c r="E59" t="s">
        <v>527</v>
      </c>
      <c r="F59" t="s">
        <v>136</v>
      </c>
      <c r="G59" t="s">
        <v>535</v>
      </c>
      <c r="H59" t="s">
        <v>536</v>
      </c>
      <c r="I59" s="4"/>
      <c r="J59" s="4"/>
      <c r="K59" s="4"/>
      <c r="L59" s="4"/>
      <c r="M59" s="4"/>
      <c r="N59" s="4"/>
      <c r="O59" s="4"/>
      <c r="P59" s="4"/>
      <c r="Q59" s="4"/>
      <c r="R59" s="77"/>
      <c r="S59" s="16"/>
      <c r="T59" s="4"/>
      <c r="U59" s="4"/>
      <c r="V59" s="16"/>
      <c r="W59" s="4"/>
      <c r="X59" s="16"/>
      <c r="Y59" s="16"/>
      <c r="Z59" s="16"/>
      <c r="AA59" s="16"/>
      <c r="AB59" s="16"/>
      <c r="AC59" s="16"/>
      <c r="AD59" s="16"/>
      <c r="AE59" s="16"/>
      <c r="AF59" s="81"/>
      <c r="AG59" s="21"/>
    </row>
    <row r="60" spans="1:34">
      <c r="A60" s="101">
        <v>602</v>
      </c>
      <c r="B60" s="38"/>
      <c r="C60" s="38"/>
      <c r="D60" s="11" t="s">
        <v>537</v>
      </c>
      <c r="E60" t="s">
        <v>527</v>
      </c>
      <c r="F60" t="s">
        <v>136</v>
      </c>
      <c r="G60" t="s">
        <v>145</v>
      </c>
      <c r="H60" t="s">
        <v>309</v>
      </c>
      <c r="I60" s="4"/>
      <c r="J60" s="4"/>
      <c r="K60" s="4"/>
      <c r="L60" s="4"/>
      <c r="M60" s="4"/>
      <c r="N60" s="4"/>
      <c r="O60" s="4"/>
      <c r="P60" s="4"/>
      <c r="Q60" s="4"/>
      <c r="R60" s="77"/>
      <c r="S60" s="16"/>
      <c r="T60" s="4"/>
      <c r="U60" s="4"/>
      <c r="V60" s="16"/>
      <c r="W60" s="4"/>
      <c r="X60" s="16"/>
      <c r="Y60" s="16"/>
      <c r="Z60" s="16"/>
      <c r="AA60" s="16"/>
      <c r="AB60" s="16"/>
      <c r="AC60" s="16"/>
      <c r="AD60" s="16"/>
      <c r="AE60" s="16">
        <v>3</v>
      </c>
      <c r="AF60" s="81"/>
      <c r="AG60" s="21"/>
    </row>
    <row r="61" spans="1:34">
      <c r="A61" s="43">
        <v>1425</v>
      </c>
      <c r="B61" s="38"/>
      <c r="C61" s="38"/>
      <c r="D61" s="11" t="s">
        <v>539</v>
      </c>
      <c r="E61" t="s">
        <v>527</v>
      </c>
      <c r="F61" t="s">
        <v>136</v>
      </c>
      <c r="G61" t="s">
        <v>145</v>
      </c>
      <c r="H61" t="s">
        <v>538</v>
      </c>
      <c r="I61" s="4"/>
      <c r="J61" s="4"/>
      <c r="K61" s="4"/>
      <c r="L61" s="4"/>
      <c r="M61" s="4"/>
      <c r="N61" s="4"/>
      <c r="O61" s="4"/>
      <c r="P61" s="4"/>
      <c r="Q61" s="4"/>
      <c r="R61" s="77"/>
      <c r="S61" s="16"/>
      <c r="T61" s="4"/>
      <c r="U61" s="4"/>
      <c r="V61" s="16"/>
      <c r="W61" s="4"/>
      <c r="X61" s="16"/>
      <c r="Y61" s="16">
        <v>3</v>
      </c>
      <c r="Z61" s="16"/>
      <c r="AA61" s="16"/>
      <c r="AB61" s="16"/>
      <c r="AC61" s="16"/>
      <c r="AD61" s="16"/>
      <c r="AE61" s="16"/>
      <c r="AF61" s="81"/>
      <c r="AG61" s="21"/>
    </row>
    <row r="62" spans="1:34">
      <c r="A62" s="101">
        <v>1572</v>
      </c>
      <c r="B62" s="38"/>
      <c r="C62" s="38"/>
      <c r="D62" s="11" t="s">
        <v>541</v>
      </c>
      <c r="E62" t="s">
        <v>527</v>
      </c>
      <c r="F62" t="s">
        <v>136</v>
      </c>
      <c r="G62" t="s">
        <v>145</v>
      </c>
      <c r="H62" t="s">
        <v>542</v>
      </c>
      <c r="I62" s="4"/>
      <c r="J62" s="4"/>
      <c r="K62" s="4"/>
      <c r="L62" s="4"/>
      <c r="M62" s="4"/>
      <c r="N62" s="4"/>
      <c r="O62" s="4"/>
      <c r="P62" s="4"/>
      <c r="Q62" s="4"/>
      <c r="R62" s="77"/>
      <c r="S62" s="16"/>
      <c r="T62" s="4"/>
      <c r="U62" s="4"/>
      <c r="V62" s="16"/>
      <c r="W62" s="4"/>
      <c r="X62" s="16"/>
      <c r="Y62" s="16"/>
      <c r="Z62" s="16"/>
      <c r="AA62" s="16"/>
      <c r="AB62" s="16"/>
      <c r="AC62" s="16"/>
      <c r="AD62" s="16"/>
      <c r="AE62" s="16">
        <v>3</v>
      </c>
      <c r="AF62" s="81"/>
      <c r="AG62" s="21"/>
    </row>
    <row r="63" spans="1:34">
      <c r="A63" s="101">
        <v>1528</v>
      </c>
      <c r="B63" s="38"/>
      <c r="C63" s="38"/>
      <c r="D63" s="11" t="s">
        <v>540</v>
      </c>
      <c r="E63" t="s">
        <v>527</v>
      </c>
      <c r="F63" t="s">
        <v>136</v>
      </c>
      <c r="G63" t="s">
        <v>145</v>
      </c>
      <c r="H63" t="s">
        <v>373</v>
      </c>
      <c r="I63" s="4"/>
      <c r="J63" s="4"/>
      <c r="K63" s="4"/>
      <c r="L63" s="4"/>
      <c r="M63" s="4"/>
      <c r="N63" s="4"/>
      <c r="O63" s="4"/>
      <c r="P63" s="4"/>
      <c r="Q63" s="4"/>
      <c r="R63" s="77"/>
      <c r="S63" s="16"/>
      <c r="T63" s="4"/>
      <c r="U63" s="4"/>
      <c r="V63" s="16"/>
      <c r="W63" s="4"/>
      <c r="X63" s="16"/>
      <c r="Y63" s="16"/>
      <c r="Z63" s="16"/>
      <c r="AA63" s="16"/>
      <c r="AB63" s="16"/>
      <c r="AC63" s="16"/>
      <c r="AD63" s="16"/>
      <c r="AE63" s="16"/>
      <c r="AF63" s="81"/>
      <c r="AG63" s="21"/>
    </row>
    <row r="64" spans="1:34">
      <c r="A64" s="43">
        <v>1842</v>
      </c>
      <c r="B64" s="38"/>
      <c r="C64" s="38"/>
      <c r="D64" s="11" t="s">
        <v>543</v>
      </c>
      <c r="E64" t="s">
        <v>527</v>
      </c>
      <c r="F64" t="s">
        <v>136</v>
      </c>
      <c r="G64" t="s">
        <v>145</v>
      </c>
      <c r="H64" t="s">
        <v>139</v>
      </c>
      <c r="I64" s="4"/>
      <c r="J64" s="4"/>
      <c r="K64" s="4"/>
      <c r="L64" s="4"/>
      <c r="M64" s="4"/>
      <c r="N64" s="4"/>
      <c r="O64" s="4"/>
      <c r="P64" s="4"/>
      <c r="Q64" s="4"/>
      <c r="R64" s="77"/>
      <c r="S64" s="16"/>
      <c r="T64" s="4"/>
      <c r="U64" s="4"/>
      <c r="V64" s="16"/>
      <c r="W64" s="4"/>
      <c r="X64" s="16"/>
      <c r="Y64" s="16">
        <v>3</v>
      </c>
      <c r="Z64" s="16"/>
      <c r="AA64" s="16"/>
      <c r="AB64" s="16"/>
      <c r="AC64" s="16"/>
      <c r="AD64" s="16"/>
      <c r="AE64" s="16"/>
      <c r="AF64" s="81"/>
      <c r="AG64" s="21"/>
    </row>
    <row r="65" spans="1:33">
      <c r="A65" s="43">
        <v>1845</v>
      </c>
      <c r="B65" s="38"/>
      <c r="C65" s="38"/>
      <c r="D65" s="11" t="s">
        <v>544</v>
      </c>
      <c r="E65" t="s">
        <v>527</v>
      </c>
      <c r="F65" t="s">
        <v>136</v>
      </c>
      <c r="G65" t="s">
        <v>145</v>
      </c>
      <c r="H65" t="s">
        <v>139</v>
      </c>
      <c r="I65" s="4"/>
      <c r="J65" s="4"/>
      <c r="K65" s="4"/>
      <c r="L65" s="4"/>
      <c r="M65" s="4"/>
      <c r="N65" s="4"/>
      <c r="O65" s="4"/>
      <c r="P65" s="4"/>
      <c r="Q65" s="4"/>
      <c r="R65" s="77"/>
      <c r="S65" s="16"/>
      <c r="T65" s="4"/>
      <c r="U65" s="4"/>
      <c r="V65" s="16"/>
      <c r="W65" s="4"/>
      <c r="X65" s="16"/>
      <c r="Y65" s="16">
        <v>3</v>
      </c>
      <c r="Z65" s="16"/>
      <c r="AA65" s="16"/>
      <c r="AB65" s="16"/>
      <c r="AC65" s="16"/>
      <c r="AD65" s="16"/>
      <c r="AE65" s="16"/>
      <c r="AF65" s="81"/>
      <c r="AG65" s="21"/>
    </row>
    <row r="66" spans="1:33">
      <c r="A66" s="43">
        <v>1874</v>
      </c>
      <c r="B66" s="38"/>
      <c r="C66" s="38"/>
      <c r="D66" s="11" t="s">
        <v>545</v>
      </c>
      <c r="E66" t="s">
        <v>527</v>
      </c>
      <c r="F66" t="s">
        <v>136</v>
      </c>
      <c r="G66" t="s">
        <v>145</v>
      </c>
      <c r="H66" t="s">
        <v>392</v>
      </c>
      <c r="I66" s="4"/>
      <c r="J66" s="4"/>
      <c r="K66" s="4"/>
      <c r="L66" s="4"/>
      <c r="M66" s="4"/>
      <c r="N66" s="4"/>
      <c r="O66" s="4"/>
      <c r="P66" s="4"/>
      <c r="Q66" s="4"/>
      <c r="R66" s="77"/>
      <c r="S66" s="16"/>
      <c r="T66" s="4"/>
      <c r="U66" s="4"/>
      <c r="V66" s="16"/>
      <c r="W66" s="4"/>
      <c r="X66" s="16"/>
      <c r="Y66" s="16"/>
      <c r="Z66" s="16">
        <v>3</v>
      </c>
      <c r="AA66" s="16"/>
      <c r="AB66" s="16"/>
      <c r="AC66" s="16"/>
      <c r="AD66" s="16"/>
      <c r="AE66" s="16"/>
      <c r="AF66" s="81"/>
      <c r="AG66" s="21"/>
    </row>
    <row r="67" spans="1:33">
      <c r="A67" s="43">
        <v>1880</v>
      </c>
      <c r="B67" s="38"/>
      <c r="C67" s="38"/>
      <c r="D67" s="11" t="s">
        <v>546</v>
      </c>
      <c r="E67" t="s">
        <v>527</v>
      </c>
      <c r="F67" t="s">
        <v>136</v>
      </c>
      <c r="G67" t="s">
        <v>145</v>
      </c>
      <c r="H67" t="s">
        <v>351</v>
      </c>
      <c r="I67" s="4"/>
      <c r="J67" s="4"/>
      <c r="K67" s="4"/>
      <c r="L67" s="4"/>
      <c r="M67" s="4"/>
      <c r="N67" s="4"/>
      <c r="O67" s="4"/>
      <c r="P67" s="4"/>
      <c r="Q67" s="4"/>
      <c r="R67" s="77"/>
      <c r="S67" s="16"/>
      <c r="T67" s="4"/>
      <c r="U67" s="4"/>
      <c r="V67" s="16"/>
      <c r="W67" s="4"/>
      <c r="X67" s="16"/>
      <c r="Y67" s="16">
        <v>3</v>
      </c>
      <c r="Z67" s="16"/>
      <c r="AA67" s="16"/>
      <c r="AB67" s="16"/>
      <c r="AC67" s="16"/>
      <c r="AD67" s="16"/>
      <c r="AE67" s="16"/>
      <c r="AF67" s="81"/>
      <c r="AG67" s="21"/>
    </row>
    <row r="68" spans="1:33">
      <c r="A68" s="43">
        <v>1881</v>
      </c>
      <c r="B68" s="38"/>
      <c r="C68" s="38"/>
      <c r="D68" s="11" t="s">
        <v>547</v>
      </c>
      <c r="E68" t="s">
        <v>527</v>
      </c>
      <c r="F68" t="s">
        <v>136</v>
      </c>
      <c r="G68" t="s">
        <v>145</v>
      </c>
      <c r="H68" t="s">
        <v>393</v>
      </c>
      <c r="I68" s="4"/>
      <c r="J68" s="4"/>
      <c r="K68" s="4"/>
      <c r="L68" s="4"/>
      <c r="M68" s="4"/>
      <c r="N68" s="4"/>
      <c r="O68" s="4"/>
      <c r="P68" s="4"/>
      <c r="Q68" s="4"/>
      <c r="R68" s="77"/>
      <c r="S68" s="16"/>
      <c r="T68" s="4"/>
      <c r="U68" s="4"/>
      <c r="V68" s="16"/>
      <c r="W68" s="4"/>
      <c r="X68" s="16"/>
      <c r="Y68" s="16"/>
      <c r="Z68" s="16"/>
      <c r="AA68" s="16"/>
      <c r="AB68" s="16"/>
      <c r="AC68" s="16"/>
      <c r="AD68" s="16"/>
      <c r="AE68" s="16">
        <v>3</v>
      </c>
      <c r="AF68" s="81"/>
      <c r="AG68" s="21"/>
    </row>
    <row r="69" spans="1:33">
      <c r="A69" s="43">
        <v>1946</v>
      </c>
      <c r="B69" s="38"/>
      <c r="C69" s="38">
        <v>-1</v>
      </c>
      <c r="D69" s="11" t="s">
        <v>548</v>
      </c>
      <c r="E69" t="s">
        <v>527</v>
      </c>
      <c r="F69" t="s">
        <v>136</v>
      </c>
      <c r="G69" t="s">
        <v>145</v>
      </c>
      <c r="H69" t="s">
        <v>549</v>
      </c>
      <c r="I69" s="4"/>
      <c r="J69" s="4"/>
      <c r="K69" s="4"/>
      <c r="L69" s="4"/>
      <c r="M69" s="4"/>
      <c r="N69" s="4"/>
      <c r="O69" s="4"/>
      <c r="P69" s="4"/>
      <c r="Q69" s="4"/>
      <c r="R69" s="77"/>
      <c r="S69" s="16"/>
      <c r="T69" s="4"/>
      <c r="U69" s="4"/>
      <c r="V69" s="16"/>
      <c r="W69" s="4"/>
      <c r="X69" s="16"/>
      <c r="Y69" s="16"/>
      <c r="Z69" s="16"/>
      <c r="AA69" s="16">
        <v>3</v>
      </c>
      <c r="AB69" s="16"/>
      <c r="AC69" s="16"/>
      <c r="AD69" s="16"/>
      <c r="AE69" s="16"/>
      <c r="AF69" s="81"/>
      <c r="AG69" s="21"/>
    </row>
    <row r="70" spans="1:33">
      <c r="A70" s="101">
        <v>2031</v>
      </c>
      <c r="B70" s="38"/>
      <c r="C70" s="38"/>
      <c r="D70" s="11" t="s">
        <v>552</v>
      </c>
      <c r="E70" t="s">
        <v>527</v>
      </c>
      <c r="F70" t="s">
        <v>136</v>
      </c>
      <c r="G70" t="s">
        <v>145</v>
      </c>
      <c r="H70" t="s">
        <v>553</v>
      </c>
      <c r="I70" s="4"/>
      <c r="J70" s="4"/>
      <c r="K70" s="4"/>
      <c r="L70" s="4"/>
      <c r="M70" s="4"/>
      <c r="N70" s="4"/>
      <c r="O70" s="4"/>
      <c r="P70" s="4"/>
      <c r="Q70" s="4"/>
      <c r="R70" s="77"/>
      <c r="S70" s="16"/>
      <c r="T70" s="4"/>
      <c r="U70" s="4"/>
      <c r="V70" s="16"/>
      <c r="W70" s="4"/>
      <c r="X70" s="16"/>
      <c r="Y70" s="16"/>
      <c r="Z70" s="16"/>
      <c r="AA70" s="16"/>
      <c r="AB70" s="16"/>
      <c r="AC70" s="16"/>
      <c r="AD70" s="16"/>
      <c r="AE70" s="16"/>
      <c r="AF70" s="81"/>
      <c r="AG70" s="21"/>
    </row>
    <row r="71" spans="1:33">
      <c r="A71" s="43">
        <v>2048</v>
      </c>
      <c r="B71" s="38"/>
      <c r="C71" s="38"/>
      <c r="D71" s="11" t="s">
        <v>554</v>
      </c>
      <c r="E71" t="s">
        <v>527</v>
      </c>
      <c r="F71" t="s">
        <v>136</v>
      </c>
      <c r="G71" t="s">
        <v>145</v>
      </c>
      <c r="H71" t="s">
        <v>394</v>
      </c>
      <c r="I71" s="4"/>
      <c r="J71" s="4"/>
      <c r="K71" s="4"/>
      <c r="L71" s="4"/>
      <c r="M71" s="4"/>
      <c r="N71" s="4"/>
      <c r="O71" s="4"/>
      <c r="P71" s="4"/>
      <c r="Q71" s="4"/>
      <c r="R71" s="77"/>
      <c r="S71" s="16"/>
      <c r="T71" s="4"/>
      <c r="U71" s="4"/>
      <c r="V71" s="16"/>
      <c r="W71" s="4"/>
      <c r="X71" s="16"/>
      <c r="Y71" s="16"/>
      <c r="Z71" s="16"/>
      <c r="AA71" s="16">
        <v>3</v>
      </c>
      <c r="AB71" s="16"/>
      <c r="AC71" s="16"/>
      <c r="AD71" s="16"/>
      <c r="AE71" s="16"/>
      <c r="AF71" s="81"/>
      <c r="AG71" s="21"/>
    </row>
    <row r="72" spans="1:33" ht="30">
      <c r="A72" s="43">
        <v>1588</v>
      </c>
      <c r="B72" s="38"/>
      <c r="C72" s="38"/>
      <c r="D72" s="11" t="s">
        <v>532</v>
      </c>
      <c r="E72" t="s">
        <v>527</v>
      </c>
      <c r="F72" t="s">
        <v>136</v>
      </c>
      <c r="G72" t="s">
        <v>145</v>
      </c>
      <c r="H72" t="s">
        <v>108</v>
      </c>
      <c r="I72" s="4"/>
      <c r="J72" s="4"/>
      <c r="K72" s="4"/>
      <c r="L72" s="4"/>
      <c r="M72" s="4"/>
      <c r="N72" s="4"/>
      <c r="O72" s="4"/>
      <c r="P72" s="4"/>
      <c r="Q72" s="4"/>
      <c r="R72" s="77"/>
      <c r="S72" s="16"/>
      <c r="T72" s="4"/>
      <c r="U72" s="4"/>
      <c r="V72" s="16"/>
      <c r="W72" s="4"/>
      <c r="X72" s="16"/>
      <c r="Y72" s="16"/>
      <c r="Z72" s="16">
        <v>3</v>
      </c>
      <c r="AA72" s="16"/>
      <c r="AB72" s="16"/>
      <c r="AC72" s="16"/>
      <c r="AD72" s="16"/>
      <c r="AE72" s="16"/>
      <c r="AF72" s="81"/>
      <c r="AG72" s="21"/>
    </row>
    <row r="73" spans="1:33" ht="30">
      <c r="A73" s="43">
        <v>1110</v>
      </c>
      <c r="B73" s="38"/>
      <c r="C73" s="38"/>
      <c r="D73" s="11" t="s">
        <v>529</v>
      </c>
      <c r="E73" t="s">
        <v>527</v>
      </c>
      <c r="F73" t="s">
        <v>136</v>
      </c>
      <c r="G73" t="s">
        <v>145</v>
      </c>
      <c r="H73" t="s">
        <v>530</v>
      </c>
      <c r="I73" s="4"/>
      <c r="J73" s="4"/>
      <c r="K73" s="4"/>
      <c r="L73" s="4"/>
      <c r="M73" s="4"/>
      <c r="N73" s="4"/>
      <c r="O73" s="4"/>
      <c r="P73" s="4"/>
      <c r="Q73" s="4"/>
      <c r="R73" s="77"/>
      <c r="S73" s="16"/>
      <c r="T73" s="4"/>
      <c r="U73" s="4"/>
      <c r="V73" s="16"/>
      <c r="W73" s="4"/>
      <c r="X73" s="16"/>
      <c r="Y73" s="16"/>
      <c r="Z73" s="16"/>
      <c r="AA73" s="16"/>
      <c r="AB73" s="16"/>
      <c r="AC73" s="16"/>
      <c r="AD73" s="16"/>
      <c r="AE73" s="16"/>
      <c r="AF73" s="81">
        <v>3</v>
      </c>
      <c r="AG73" s="21"/>
    </row>
    <row r="74" spans="1:33">
      <c r="A74" s="43">
        <v>2216</v>
      </c>
      <c r="B74" s="38"/>
      <c r="C74" s="38"/>
      <c r="D74" s="11" t="s">
        <v>612</v>
      </c>
      <c r="E74" t="s">
        <v>527</v>
      </c>
      <c r="F74" t="s">
        <v>136</v>
      </c>
      <c r="G74" t="s">
        <v>145</v>
      </c>
      <c r="H74" t="s">
        <v>613</v>
      </c>
      <c r="I74" s="4"/>
      <c r="J74" s="4"/>
      <c r="K74" s="4"/>
      <c r="L74" s="4"/>
      <c r="M74" s="4"/>
      <c r="N74" s="4"/>
      <c r="O74" s="4"/>
      <c r="P74" s="4"/>
      <c r="Q74" s="4"/>
      <c r="R74" s="77"/>
      <c r="S74" s="16"/>
      <c r="T74" s="4"/>
      <c r="U74" s="4"/>
      <c r="V74" s="16"/>
      <c r="W74" s="4"/>
      <c r="X74" s="16"/>
      <c r="Y74" s="16"/>
      <c r="Z74" s="16"/>
      <c r="AA74" s="16"/>
      <c r="AB74" s="16"/>
      <c r="AC74" s="16"/>
      <c r="AD74" s="16"/>
      <c r="AE74" s="16"/>
      <c r="AF74" s="81"/>
      <c r="AG74" s="21"/>
    </row>
    <row r="75" spans="1:33">
      <c r="A75" s="101">
        <v>2078</v>
      </c>
      <c r="B75" s="38"/>
      <c r="C75" s="38"/>
      <c r="D75" s="11" t="s">
        <v>614</v>
      </c>
      <c r="E75" t="s">
        <v>527</v>
      </c>
      <c r="F75" t="s">
        <v>136</v>
      </c>
      <c r="G75" t="s">
        <v>145</v>
      </c>
      <c r="H75" t="s">
        <v>615</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101">
        <v>2040</v>
      </c>
      <c r="B76" s="38"/>
      <c r="C76" s="38"/>
      <c r="D76" s="11" t="s">
        <v>617</v>
      </c>
      <c r="E76" t="s">
        <v>527</v>
      </c>
      <c r="F76" t="s">
        <v>136</v>
      </c>
      <c r="G76" t="s">
        <v>145</v>
      </c>
      <c r="H76" t="s">
        <v>553</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101">
        <v>2041</v>
      </c>
      <c r="B77" s="38"/>
      <c r="C77" s="38"/>
      <c r="D77" s="11" t="s">
        <v>616</v>
      </c>
      <c r="E77" t="s">
        <v>527</v>
      </c>
      <c r="F77" t="s">
        <v>136</v>
      </c>
      <c r="G77" t="s">
        <v>145</v>
      </c>
      <c r="H77" t="s">
        <v>553</v>
      </c>
      <c r="I77" s="4"/>
      <c r="J77" s="4"/>
      <c r="K77" s="4"/>
      <c r="L77" s="4"/>
      <c r="M77" s="4"/>
      <c r="N77" s="4"/>
      <c r="O77" s="4"/>
      <c r="P77" s="4"/>
      <c r="Q77" s="4"/>
      <c r="R77" s="77"/>
      <c r="S77" s="16"/>
      <c r="T77" s="4"/>
      <c r="U77" s="4"/>
      <c r="V77" s="16"/>
      <c r="W77" s="4"/>
      <c r="X77" s="16"/>
      <c r="Y77" s="16"/>
      <c r="Z77" s="16"/>
      <c r="AA77" s="16"/>
      <c r="AB77" s="16"/>
      <c r="AC77" s="16"/>
      <c r="AD77" s="16"/>
      <c r="AE77" s="16"/>
      <c r="AF77" s="81"/>
      <c r="AG77" s="21"/>
    </row>
    <row r="78" spans="1:33" ht="15.75" thickBot="1">
      <c r="A78" s="7" t="s">
        <v>37</v>
      </c>
      <c r="B78" s="8"/>
      <c r="C78" s="23"/>
      <c r="D78" s="23"/>
      <c r="E78" s="7"/>
      <c r="F78" s="7"/>
      <c r="G78" s="7"/>
      <c r="H78" s="7"/>
      <c r="I78" s="8"/>
      <c r="J78" s="8"/>
      <c r="K78" s="8"/>
      <c r="L78" s="8"/>
      <c r="M78" s="8"/>
      <c r="N78" s="8"/>
      <c r="O78" s="8"/>
      <c r="P78" s="8"/>
      <c r="Q78" s="8"/>
      <c r="R78" s="78"/>
      <c r="S78" s="8"/>
      <c r="T78" s="8"/>
      <c r="U78" s="8"/>
      <c r="V78" s="8"/>
      <c r="W78" s="8"/>
      <c r="X78" s="8"/>
      <c r="Y78" s="8"/>
      <c r="Z78" s="8"/>
      <c r="AA78" s="8"/>
      <c r="AB78" s="8"/>
      <c r="AC78" s="8"/>
      <c r="AD78" s="8"/>
      <c r="AE78" s="8"/>
      <c r="AF78" s="82"/>
      <c r="AG78" s="83"/>
    </row>
    <row r="79" spans="1:33" ht="15.75" thickBot="1">
      <c r="A79" s="12"/>
      <c r="B79" s="90"/>
      <c r="C79" s="24"/>
      <c r="D79" s="24"/>
      <c r="E79" s="13"/>
      <c r="F79" s="13"/>
      <c r="G79" s="173" t="s">
        <v>39</v>
      </c>
      <c r="H79" s="174"/>
      <c r="I79" s="14">
        <v>0</v>
      </c>
      <c r="J79" s="14">
        <v>0</v>
      </c>
      <c r="K79" s="14">
        <v>2</v>
      </c>
      <c r="L79" s="14">
        <v>2</v>
      </c>
      <c r="M79" s="14">
        <v>2</v>
      </c>
      <c r="N79" s="14">
        <v>2</v>
      </c>
      <c r="O79" s="14">
        <v>2</v>
      </c>
      <c r="P79" s="14">
        <v>0</v>
      </c>
      <c r="Q79" s="14">
        <v>2</v>
      </c>
      <c r="R79" s="79"/>
      <c r="S79" s="19">
        <v>2</v>
      </c>
      <c r="T79" s="19">
        <v>2</v>
      </c>
      <c r="U79" s="19">
        <v>3</v>
      </c>
      <c r="V79" s="19">
        <v>1</v>
      </c>
      <c r="W79" s="19">
        <v>1</v>
      </c>
      <c r="X79" s="19">
        <v>1</v>
      </c>
      <c r="Y79" s="19">
        <v>1</v>
      </c>
      <c r="Z79" s="19">
        <v>1</v>
      </c>
      <c r="AA79" s="19">
        <v>1</v>
      </c>
      <c r="AB79" s="19">
        <v>1</v>
      </c>
      <c r="AC79" s="19">
        <v>1</v>
      </c>
      <c r="AD79" s="19">
        <v>1</v>
      </c>
      <c r="AE79" s="19">
        <v>1</v>
      </c>
      <c r="AF79" s="153" t="s">
        <v>148</v>
      </c>
      <c r="AG79" s="154"/>
    </row>
    <row r="80" spans="1:33" ht="15.75" thickBot="1"/>
    <row r="81" spans="3:38">
      <c r="C81"/>
      <c r="D81" s="31" t="s">
        <v>43</v>
      </c>
      <c r="F81" s="33">
        <v>0</v>
      </c>
      <c r="G81" s="175" t="s">
        <v>33</v>
      </c>
      <c r="H81" s="176"/>
      <c r="I81" s="176"/>
      <c r="J81" s="177"/>
      <c r="K81" s="30"/>
      <c r="L81" s="30"/>
      <c r="M81" s="30"/>
      <c r="N81" s="30"/>
      <c r="O81" s="30"/>
      <c r="P81" s="33">
        <v>0</v>
      </c>
      <c r="Q81" s="158" t="s">
        <v>40</v>
      </c>
      <c r="R81" s="159"/>
      <c r="S81" s="159"/>
      <c r="T81" s="159"/>
      <c r="U81" s="159"/>
      <c r="V81" s="159"/>
      <c r="W81" s="160"/>
      <c r="X81" s="3"/>
      <c r="Y81" s="3"/>
      <c r="Z81" s="3"/>
      <c r="AA81" s="3"/>
      <c r="AB81" s="3"/>
      <c r="AC81" s="3"/>
      <c r="AD81" s="3"/>
      <c r="AE81" s="3"/>
      <c r="AF81" s="3"/>
      <c r="AH81"/>
      <c r="AL81" s="65"/>
    </row>
    <row r="82" spans="3:38" ht="15.75" thickBot="1">
      <c r="C82"/>
      <c r="D82" s="32" t="s">
        <v>115</v>
      </c>
      <c r="F82" s="34">
        <v>1</v>
      </c>
      <c r="G82" s="167" t="s">
        <v>34</v>
      </c>
      <c r="H82" s="168"/>
      <c r="I82" s="168"/>
      <c r="J82" s="169"/>
      <c r="K82" s="30"/>
      <c r="L82" s="30"/>
      <c r="M82" s="30"/>
      <c r="N82" s="30"/>
      <c r="O82" s="30"/>
      <c r="P82" s="34">
        <v>1</v>
      </c>
      <c r="Q82" s="161" t="s">
        <v>41</v>
      </c>
      <c r="R82" s="162"/>
      <c r="S82" s="162"/>
      <c r="T82" s="162"/>
      <c r="U82" s="162"/>
      <c r="V82" s="162"/>
      <c r="W82" s="163"/>
      <c r="X82" s="22"/>
      <c r="Y82" s="22"/>
      <c r="Z82" s="22"/>
      <c r="AA82" s="22"/>
      <c r="AB82" s="22"/>
      <c r="AC82" s="22"/>
      <c r="AD82" s="22"/>
      <c r="AE82" s="22"/>
      <c r="AF82" s="22"/>
      <c r="AH82"/>
      <c r="AL82" s="65"/>
    </row>
    <row r="83" spans="3:38" ht="15.75" thickBot="1">
      <c r="C83"/>
      <c r="F83" s="34">
        <v>2</v>
      </c>
      <c r="G83" s="167" t="s">
        <v>36</v>
      </c>
      <c r="H83" s="168"/>
      <c r="I83" s="168"/>
      <c r="J83" s="169"/>
      <c r="K83" s="30"/>
      <c r="L83" s="30"/>
      <c r="M83" s="30"/>
      <c r="N83" s="30"/>
      <c r="O83" s="30"/>
      <c r="P83" s="36">
        <v>2</v>
      </c>
      <c r="Q83" s="164" t="s">
        <v>42</v>
      </c>
      <c r="R83" s="165"/>
      <c r="S83" s="165"/>
      <c r="T83" s="165"/>
      <c r="U83" s="165"/>
      <c r="V83" s="165"/>
      <c r="W83" s="166"/>
      <c r="X83" s="22"/>
      <c r="Y83" s="22"/>
      <c r="Z83" s="22"/>
      <c r="AA83" s="22"/>
      <c r="AB83" s="22"/>
      <c r="AC83" s="22"/>
      <c r="AD83" s="22"/>
      <c r="AE83" s="22"/>
      <c r="AF83" s="22"/>
      <c r="AH83"/>
      <c r="AL83" s="65"/>
    </row>
    <row r="84" spans="3:38" ht="15.75" thickBot="1">
      <c r="C84"/>
      <c r="D84" s="27" t="s">
        <v>144</v>
      </c>
      <c r="F84" s="34">
        <v>3</v>
      </c>
      <c r="G84" s="167" t="s">
        <v>35</v>
      </c>
      <c r="H84" s="168"/>
      <c r="I84" s="168"/>
      <c r="J84" s="169"/>
      <c r="K84" s="30"/>
      <c r="L84" s="30"/>
      <c r="M84" s="30"/>
      <c r="N84" s="30"/>
      <c r="O84" s="30"/>
      <c r="X84" s="22"/>
      <c r="Y84" s="22"/>
      <c r="Z84" s="22"/>
      <c r="AA84" s="22"/>
      <c r="AB84" s="22"/>
      <c r="AC84" s="22"/>
      <c r="AD84" s="22"/>
      <c r="AE84" s="22"/>
      <c r="AF84" s="22"/>
      <c r="AH84"/>
      <c r="AL84" s="65"/>
    </row>
    <row r="85" spans="3:38" ht="15.75" thickBot="1">
      <c r="C85"/>
      <c r="D85" s="28" t="s">
        <v>140</v>
      </c>
      <c r="F85" s="75" t="s">
        <v>289</v>
      </c>
      <c r="G85" s="74" t="s">
        <v>291</v>
      </c>
      <c r="H85" s="72"/>
      <c r="I85" s="72"/>
      <c r="J85" s="73"/>
      <c r="P85" s="41"/>
      <c r="Q85" s="42">
        <v>-1</v>
      </c>
      <c r="R85" s="170" t="s">
        <v>153</v>
      </c>
      <c r="S85" s="171"/>
      <c r="T85" s="171"/>
      <c r="U85" s="171"/>
      <c r="V85" s="171"/>
      <c r="W85" s="172"/>
      <c r="X85" s="3"/>
      <c r="Y85" s="3"/>
      <c r="Z85" s="3"/>
      <c r="AA85" s="3"/>
      <c r="AB85" s="3"/>
      <c r="AC85" s="3"/>
      <c r="AD85" s="3"/>
      <c r="AE85" s="3"/>
      <c r="AH85"/>
      <c r="AL85" s="65"/>
    </row>
    <row r="86" spans="3:38" ht="15.75" thickBot="1">
      <c r="C86"/>
      <c r="D86" s="29" t="s">
        <v>141</v>
      </c>
      <c r="F86" s="35" t="s">
        <v>116</v>
      </c>
      <c r="G86" s="155" t="s">
        <v>290</v>
      </c>
      <c r="H86" s="156"/>
      <c r="I86" s="156"/>
      <c r="J86" s="157"/>
      <c r="X86" s="3"/>
      <c r="Y86" s="3"/>
      <c r="Z86" s="3"/>
      <c r="AA86" s="3"/>
      <c r="AB86" s="3"/>
      <c r="AC86" s="3"/>
      <c r="AD86" s="3"/>
      <c r="AE86" s="3"/>
      <c r="AF86" s="3"/>
      <c r="AG86" s="3"/>
      <c r="AH86"/>
      <c r="AL86" s="65"/>
    </row>
    <row r="87" spans="3:38">
      <c r="C87"/>
    </row>
  </sheetData>
  <autoFilter ref="A2:AL79">
    <filterColumn colId="23"/>
    <filterColumn colId="24"/>
    <filterColumn colId="25"/>
    <filterColumn colId="26"/>
    <filterColumn colId="27"/>
    <filterColumn colId="28"/>
    <filterColumn colId="29"/>
    <filterColumn colId="30"/>
  </autoFilter>
  <sortState ref="A3:X33">
    <sortCondition ref="E3:E33"/>
  </sortState>
  <mergeCells count="11">
    <mergeCell ref="AF79:AG79"/>
    <mergeCell ref="G86:J86"/>
    <mergeCell ref="Q81:W81"/>
    <mergeCell ref="Q82:W82"/>
    <mergeCell ref="Q83:W83"/>
    <mergeCell ref="G82:J82"/>
    <mergeCell ref="R85:W85"/>
    <mergeCell ref="G79:H79"/>
    <mergeCell ref="G81:J81"/>
    <mergeCell ref="G83:J83"/>
    <mergeCell ref="G84:J84"/>
  </mergeCells>
  <conditionalFormatting sqref="C81:D82 F81:J86 K81:Q84 K85:AD85 K86:AG86 AB80:AB1048576 AA81:AA84 R84:AD84 S80:AD80 I87:AD1048576 X85:AD86 Z81:Z86 Y81:Y84 X80:X1048576 AC81:AF84 AG2:AG78 AF56:AG76 I12:AG18 I9:AG9 I1:R80 I73:AG77 S1:AD1 AD1:AE1048576 S2:AF79">
    <cfRule type="cellIs" dxfId="1" priority="10" operator="equal">
      <formula>"FCL"</formula>
    </cfRule>
  </conditionalFormatting>
  <conditionalFormatting sqref="C81:D82">
    <cfRule type="iconSet" priority="9">
      <iconSet iconSet="4TrafficLights" showValue="0">
        <cfvo type="percent" val="0"/>
        <cfvo type="num" val="1"/>
        <cfvo type="num" val="2"/>
        <cfvo type="num" val="3"/>
      </iconSet>
    </cfRule>
  </conditionalFormatting>
  <conditionalFormatting sqref="N80 P81:P83">
    <cfRule type="iconSet" priority="25">
      <iconSet iconSet="3Symbols2" showValue="0">
        <cfvo type="percent" val="0"/>
        <cfvo type="num" val="1"/>
        <cfvo type="num" val="2"/>
      </iconSet>
    </cfRule>
  </conditionalFormatting>
  <conditionalFormatting sqref="G81:G85">
    <cfRule type="iconSet" priority="7">
      <iconSet iconSet="4TrafficLights" showValue="0">
        <cfvo type="percent" val="0"/>
        <cfvo type="num" val="1"/>
        <cfvo type="num" val="2"/>
        <cfvo type="num" val="3"/>
      </iconSet>
    </cfRule>
  </conditionalFormatting>
  <conditionalFormatting sqref="P85">
    <cfRule type="iconSet" priority="4">
      <iconSet iconSet="3Symbols2" showValue="0">
        <cfvo type="percent" val="0"/>
        <cfvo type="num" val="1"/>
        <cfvo type="num" val="2"/>
      </iconSet>
    </cfRule>
  </conditionalFormatting>
  <conditionalFormatting sqref="I2:AE77">
    <cfRule type="cellIs" dxfId="0" priority="2" operator="equal">
      <formula>"inFCL"</formula>
    </cfRule>
  </conditionalFormatting>
  <conditionalFormatting sqref="AF78:AF79 AG78">
    <cfRule type="iconSet" priority="564">
      <iconSet iconSet="3Symbols2" showValue="0">
        <cfvo type="percent" val="0"/>
        <cfvo type="num" val="1"/>
        <cfvo type="num" val="2"/>
      </iconSet>
    </cfRule>
  </conditionalFormatting>
  <conditionalFormatting sqref="P81:Q84 AG2:AG78 I80 F81:F85 F86:AG86 K85:AD85 AF9:AG9 AF12:AG18 AF56:AG77 AB80:AB1048576 N80:AD80 I87:AD1048576 AA81:AA84 R84:AD84 X85:AD86 Z81:Z86 Y81:Y84 X80:X1048576 AC81:AF84 AD77:AE1048576 I2:AF79">
    <cfRule type="iconSet" priority="566">
      <iconSet iconSet="4TrafficLights" showValue="0">
        <cfvo type="percent" val="0"/>
        <cfvo type="num" val="1"/>
        <cfvo type="num" val="2"/>
        <cfvo type="num" val="3"/>
      </iconSet>
    </cfRule>
  </conditionalFormatting>
  <conditionalFormatting sqref="Q85:AE85">
    <cfRule type="iconSet" priority="611">
      <iconSet iconSet="3Flags" showValue="0">
        <cfvo type="percent" val="0"/>
        <cfvo type="num" val="0"/>
        <cfvo type="num" val="1"/>
      </iconSet>
    </cfRule>
  </conditionalFormatting>
  <conditionalFormatting sqref="I79:AE79">
    <cfRule type="iconSet" priority="613">
      <iconSet iconSet="3Symbols2" showValue="0">
        <cfvo type="percent" val="0"/>
        <cfvo type="num" val="1"/>
        <cfvo type="num" val="2"/>
      </iconSet>
    </cfRule>
  </conditionalFormatting>
  <conditionalFormatting sqref="C3:C77">
    <cfRule type="iconSet" priority="633">
      <iconSet iconSet="3Flags" showValue="0">
        <cfvo type="percent" val="0"/>
        <cfvo type="num" val="0"/>
        <cfvo type="num" val="1"/>
      </iconSet>
    </cfRule>
  </conditionalFormatting>
  <conditionalFormatting sqref="B3:B77">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abSelected="1" topLeftCell="A8" workbookViewId="0">
      <selection activeCell="M31" sqref="M31"/>
    </sheetView>
  </sheetViews>
  <sheetFormatPr defaultRowHeight="15"/>
  <cols>
    <col min="2" max="2" width="13.140625" customWidth="1"/>
    <col min="3" max="4" width="16.28515625" customWidth="1"/>
    <col min="5" max="6" width="11.28515625" customWidth="1"/>
    <col min="7" max="7" width="11.42578125" style="18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19</v>
      </c>
    </row>
    <row r="5" spans="3:8">
      <c r="D5" s="2" t="s">
        <v>17</v>
      </c>
    </row>
    <row r="6" spans="3:8">
      <c r="C6" s="2" t="s">
        <v>118</v>
      </c>
      <c r="D6" t="s">
        <v>136</v>
      </c>
      <c r="E6" t="s">
        <v>16</v>
      </c>
      <c r="G6" s="189" t="str">
        <f>C6</f>
        <v>Values</v>
      </c>
      <c r="H6" t="str">
        <f>D6</f>
        <v>S^4</v>
      </c>
    </row>
    <row r="7" spans="3:8">
      <c r="C7" s="22" t="s">
        <v>320</v>
      </c>
      <c r="D7" s="1"/>
      <c r="E7" s="1"/>
      <c r="G7" s="189" t="str">
        <f>C7</f>
        <v>Count of IW1011</v>
      </c>
      <c r="H7">
        <f>D4-D7</f>
        <v>19</v>
      </c>
    </row>
    <row r="8" spans="3:8">
      <c r="C8" s="22" t="s">
        <v>321</v>
      </c>
      <c r="D8" s="1"/>
      <c r="E8" s="1"/>
      <c r="G8" s="189" t="str">
        <f t="shared" ref="G8:G17" si="0">C8</f>
        <v>Count of IW1013</v>
      </c>
      <c r="H8">
        <f>H7-D8</f>
        <v>19</v>
      </c>
    </row>
    <row r="9" spans="3:8">
      <c r="C9" s="22" t="s">
        <v>626</v>
      </c>
      <c r="D9" s="1">
        <v>5</v>
      </c>
      <c r="E9" s="1">
        <v>5</v>
      </c>
      <c r="G9" s="189" t="str">
        <f t="shared" si="0"/>
        <v>Count of IW1015</v>
      </c>
      <c r="H9">
        <f>H8-D9</f>
        <v>14</v>
      </c>
    </row>
    <row r="10" spans="3:8">
      <c r="C10" s="22" t="s">
        <v>627</v>
      </c>
      <c r="D10" s="1">
        <v>2</v>
      </c>
      <c r="E10" s="1">
        <v>2</v>
      </c>
      <c r="G10" s="189" t="str">
        <f t="shared" si="0"/>
        <v>Count of IW1017</v>
      </c>
      <c r="H10">
        <f t="shared" ref="H10:H17" si="1">H9-D10</f>
        <v>12</v>
      </c>
    </row>
    <row r="11" spans="3:8">
      <c r="C11" s="22" t="s">
        <v>628</v>
      </c>
      <c r="D11" s="1">
        <v>4</v>
      </c>
      <c r="E11" s="1">
        <v>4</v>
      </c>
      <c r="G11" s="189" t="str">
        <f t="shared" si="0"/>
        <v>Count of IW1019</v>
      </c>
      <c r="H11">
        <f t="shared" si="1"/>
        <v>8</v>
      </c>
    </row>
    <row r="12" spans="3:8">
      <c r="C12" s="22" t="s">
        <v>629</v>
      </c>
      <c r="D12" s="1"/>
      <c r="E12" s="1"/>
      <c r="G12" s="189" t="str">
        <f t="shared" si="0"/>
        <v>Count of IW1021</v>
      </c>
      <c r="H12">
        <f t="shared" si="1"/>
        <v>8</v>
      </c>
    </row>
    <row r="13" spans="3:8">
      <c r="C13" s="22" t="s">
        <v>630</v>
      </c>
      <c r="D13" s="1"/>
      <c r="E13" s="1"/>
      <c r="G13" s="189" t="str">
        <f t="shared" si="0"/>
        <v>Count of IW1023</v>
      </c>
      <c r="H13">
        <f t="shared" si="1"/>
        <v>8</v>
      </c>
    </row>
    <row r="14" spans="3:8">
      <c r="C14" s="22" t="s">
        <v>631</v>
      </c>
      <c r="D14" s="1"/>
      <c r="E14" s="1"/>
      <c r="G14" s="189" t="str">
        <f t="shared" si="0"/>
        <v>Count of IW1025</v>
      </c>
      <c r="H14">
        <f t="shared" si="1"/>
        <v>8</v>
      </c>
    </row>
    <row r="15" spans="3:8">
      <c r="C15" s="22" t="s">
        <v>632</v>
      </c>
      <c r="D15" s="1">
        <v>6</v>
      </c>
      <c r="E15" s="1">
        <v>6</v>
      </c>
      <c r="G15" s="189" t="str">
        <f t="shared" si="0"/>
        <v>Count of IW1027</v>
      </c>
      <c r="H15">
        <f t="shared" si="1"/>
        <v>2</v>
      </c>
    </row>
    <row r="16" spans="3:8">
      <c r="C16" s="22" t="s">
        <v>143</v>
      </c>
      <c r="D16" s="1">
        <v>2</v>
      </c>
      <c r="E16" s="1">
        <v>2</v>
      </c>
      <c r="G16" s="189" t="str">
        <f t="shared" si="0"/>
        <v>Count of 2010-Q3</v>
      </c>
      <c r="H16">
        <f t="shared" si="1"/>
        <v>0</v>
      </c>
    </row>
    <row r="17" spans="3:8">
      <c r="C17" s="22" t="s">
        <v>142</v>
      </c>
      <c r="D17" s="1"/>
      <c r="E17" s="1"/>
      <c r="G17" s="189"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448</v>
      </c>
      <c r="D59" s="1"/>
      <c r="E59" s="1">
        <v>7</v>
      </c>
      <c r="F59" s="1">
        <v>7</v>
      </c>
      <c r="M59" s="65"/>
      <c r="N59" s="65" t="str">
        <f t="shared" si="3"/>
        <v>Count of IW0953</v>
      </c>
      <c r="O59" s="65"/>
      <c r="P59" s="65">
        <f t="shared" si="5"/>
        <v>11</v>
      </c>
      <c r="Q59" s="65"/>
      <c r="R59" s="65"/>
      <c r="S59" s="84"/>
      <c r="T59" s="84"/>
    </row>
    <row r="60" spans="3:20">
      <c r="C60" s="22" t="s">
        <v>316</v>
      </c>
      <c r="D60" s="1"/>
      <c r="E60" s="1">
        <v>3</v>
      </c>
      <c r="F60" s="1">
        <v>3</v>
      </c>
      <c r="M60" s="65"/>
      <c r="N60" s="65" t="str">
        <f t="shared" si="3"/>
        <v>Count of IW1003</v>
      </c>
      <c r="O60" s="65"/>
      <c r="P60" s="65">
        <f t="shared" si="5"/>
        <v>8</v>
      </c>
      <c r="Q60" s="65"/>
      <c r="R60" s="65"/>
      <c r="S60" s="84"/>
      <c r="T60" s="84"/>
    </row>
    <row r="61" spans="3:20">
      <c r="C61" s="22" t="s">
        <v>317</v>
      </c>
      <c r="D61" s="1"/>
      <c r="E61" s="1">
        <v>4</v>
      </c>
      <c r="F61" s="1">
        <v>4</v>
      </c>
      <c r="M61" s="65"/>
      <c r="N61" s="65" t="str">
        <f t="shared" si="3"/>
        <v>Count of IW1005</v>
      </c>
      <c r="O61" s="65"/>
      <c r="P61" s="65">
        <f t="shared" si="5"/>
        <v>4</v>
      </c>
      <c r="Q61" s="65"/>
      <c r="R61" s="65"/>
      <c r="S61" s="84"/>
      <c r="T61" s="84"/>
    </row>
    <row r="62" spans="3:20">
      <c r="C62" s="22" t="s">
        <v>318</v>
      </c>
      <c r="D62" s="1"/>
      <c r="E62" s="1"/>
      <c r="F62" s="1"/>
      <c r="M62" s="65"/>
      <c r="N62" s="65" t="str">
        <f t="shared" si="3"/>
        <v>Count of IW1007</v>
      </c>
      <c r="O62" s="65"/>
      <c r="P62" s="65">
        <f t="shared" si="5"/>
        <v>4</v>
      </c>
      <c r="Q62" s="65"/>
      <c r="R62" s="65"/>
      <c r="S62" s="84"/>
      <c r="T62" s="84"/>
    </row>
    <row r="63" spans="3:20">
      <c r="C63" s="22" t="s">
        <v>319</v>
      </c>
      <c r="D63" s="1"/>
      <c r="E63" s="1">
        <v>1</v>
      </c>
      <c r="F63" s="1">
        <v>1</v>
      </c>
      <c r="M63" s="65"/>
      <c r="N63" s="65" t="str">
        <f t="shared" si="3"/>
        <v>Count of IW1009</v>
      </c>
      <c r="O63" s="65"/>
      <c r="P63" s="65">
        <f t="shared" si="5"/>
        <v>3</v>
      </c>
      <c r="Q63" s="65"/>
      <c r="R63" s="65"/>
      <c r="S63" s="84"/>
      <c r="T63" s="84"/>
    </row>
    <row r="64" spans="3:20">
      <c r="C64" s="22" t="s">
        <v>320</v>
      </c>
      <c r="D64" s="1"/>
      <c r="E64" s="1">
        <v>2</v>
      </c>
      <c r="F64" s="1">
        <v>2</v>
      </c>
      <c r="M64" s="65"/>
      <c r="N64" s="65" t="str">
        <f t="shared" si="3"/>
        <v>Count of IW1011</v>
      </c>
      <c r="O64" s="65"/>
      <c r="P64" s="65">
        <f t="shared" si="5"/>
        <v>1</v>
      </c>
      <c r="Q64" s="65"/>
      <c r="R64" s="65"/>
      <c r="S64" s="84"/>
      <c r="T64" s="84"/>
    </row>
    <row r="65" spans="3:20">
      <c r="C65" s="22" t="s">
        <v>321</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422</v>
      </c>
      <c r="D97" t="s">
        <v>420</v>
      </c>
      <c r="E97" t="s">
        <v>419</v>
      </c>
    </row>
    <row r="98" spans="2:7">
      <c r="B98" t="s">
        <v>257</v>
      </c>
      <c r="C98">
        <f>COUNTA('SMP List'!D10:D33)-E98-D98</f>
        <v>2</v>
      </c>
      <c r="D98">
        <f>COUNTIF('SMP List'!F10:F33, "Done")</f>
        <v>20</v>
      </c>
      <c r="E98">
        <f>COUNTIF('SMP List'!F10:F33, "n/a")</f>
        <v>2</v>
      </c>
      <c r="G98" s="189">
        <f>SUM(C98:F98)</f>
        <v>24</v>
      </c>
    </row>
    <row r="99" spans="2:7">
      <c r="B99" t="s">
        <v>258</v>
      </c>
      <c r="C99">
        <f>COUNTA('SMP List'!D34:D79)-E99-D99</f>
        <v>15</v>
      </c>
      <c r="D99">
        <f>COUNTIF('SMP List'!F34:F79, "Done")</f>
        <v>18</v>
      </c>
      <c r="E99">
        <f>COUNTIF('SMP List'!F34:FJ79, "n/a")</f>
        <v>13</v>
      </c>
      <c r="G99" s="189">
        <f>SUM(C99:F99)</f>
        <v>46</v>
      </c>
    </row>
    <row r="100" spans="2:7">
      <c r="C100" t="s">
        <v>423</v>
      </c>
      <c r="D100" t="s">
        <v>421</v>
      </c>
      <c r="E100" t="s">
        <v>419</v>
      </c>
    </row>
    <row r="101" spans="2:7">
      <c r="B101" t="s">
        <v>257</v>
      </c>
      <c r="C101">
        <f>COUNTA('SMP List'!D10:D33)-E101-D101</f>
        <v>7</v>
      </c>
      <c r="D101">
        <f>COUNTIF('SMP List'!G10:G33, "Done")</f>
        <v>13</v>
      </c>
      <c r="E101">
        <f>COUNTIF('SMP List'!G10:G33, "n/a")</f>
        <v>4</v>
      </c>
      <c r="G101" s="189">
        <f>SUM(C101:F101)</f>
        <v>24</v>
      </c>
    </row>
    <row r="102" spans="2:7">
      <c r="B102" t="s">
        <v>258</v>
      </c>
      <c r="C102">
        <f>COUNTA('SMP List'!D34:D79)-E102-D102</f>
        <v>29</v>
      </c>
      <c r="D102">
        <f>COUNTIF('SMP List'!G34:G79, "Done")</f>
        <v>10</v>
      </c>
      <c r="E102">
        <f>COUNTIF('SMP List'!G34:GJ79, "n/a")</f>
        <v>7</v>
      </c>
      <c r="G102" s="189">
        <f>SUM(C102:F102)</f>
        <v>46</v>
      </c>
    </row>
    <row r="105" spans="2:7">
      <c r="B105" t="s">
        <v>170</v>
      </c>
      <c r="C105" t="s">
        <v>426</v>
      </c>
      <c r="D105" t="s">
        <v>427</v>
      </c>
    </row>
    <row r="106" spans="2:7">
      <c r="B106" t="s">
        <v>424</v>
      </c>
      <c r="C106">
        <f>D98</f>
        <v>20</v>
      </c>
      <c r="D106">
        <f>D101</f>
        <v>13</v>
      </c>
    </row>
    <row r="107" spans="2:7">
      <c r="B107" t="s">
        <v>425</v>
      </c>
      <c r="C107">
        <f>C98</f>
        <v>2</v>
      </c>
      <c r="D107">
        <f>C101</f>
        <v>7</v>
      </c>
    </row>
    <row r="110" spans="2:7">
      <c r="B110" t="s">
        <v>258</v>
      </c>
      <c r="C110" t="s">
        <v>428</v>
      </c>
    </row>
    <row r="111" spans="2:7">
      <c r="B111" t="s">
        <v>424</v>
      </c>
      <c r="C111">
        <f>D99</f>
        <v>18</v>
      </c>
    </row>
    <row r="112" spans="2:7">
      <c r="B112" t="s">
        <v>425</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P120"/>
  <sheetViews>
    <sheetView topLeftCell="A14" zoomScale="85" zoomScaleNormal="85" workbookViewId="0">
      <selection activeCell="B21" sqref="B21"/>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4" customFormat="1" ht="24" customHeight="1"/>
    <row r="3" spans="1:8" s="44" customFormat="1" ht="24" customHeight="1">
      <c r="A3" s="45"/>
      <c r="B3" s="46" t="s">
        <v>33</v>
      </c>
      <c r="E3" s="47" t="s">
        <v>159</v>
      </c>
      <c r="F3" s="47"/>
    </row>
    <row r="4" spans="1:8" s="44" customFormat="1" ht="24" customHeight="1">
      <c r="A4" s="48"/>
      <c r="B4" s="49" t="s">
        <v>160</v>
      </c>
      <c r="E4" s="50" t="s">
        <v>161</v>
      </c>
      <c r="F4" s="50"/>
    </row>
    <row r="5" spans="1:8" s="44" customFormat="1" ht="24" customHeight="1">
      <c r="A5" s="51"/>
      <c r="B5" s="52" t="s">
        <v>162</v>
      </c>
      <c r="E5" s="53" t="s">
        <v>163</v>
      </c>
      <c r="F5" s="53"/>
    </row>
    <row r="8" spans="1:8" ht="15.75">
      <c r="F8" s="178" t="s">
        <v>166</v>
      </c>
      <c r="G8" s="178"/>
    </row>
    <row r="9" spans="1:8" s="54" customFormat="1" ht="30">
      <c r="B9" s="54" t="s">
        <v>11</v>
      </c>
      <c r="C9" s="54" t="s">
        <v>164</v>
      </c>
      <c r="D9" s="54" t="s">
        <v>259</v>
      </c>
      <c r="E9" s="54" t="s">
        <v>165</v>
      </c>
      <c r="F9" s="66" t="s">
        <v>409</v>
      </c>
      <c r="G9" s="66" t="s">
        <v>433</v>
      </c>
      <c r="H9" s="66" t="s">
        <v>167</v>
      </c>
    </row>
    <row r="10" spans="1:8" ht="45.75" customHeight="1">
      <c r="A10" s="67">
        <v>1</v>
      </c>
      <c r="B10" t="s">
        <v>168</v>
      </c>
      <c r="C10" t="s">
        <v>169</v>
      </c>
      <c r="D10" t="s">
        <v>170</v>
      </c>
      <c r="E10" t="s">
        <v>32</v>
      </c>
      <c r="F10" s="11" t="s">
        <v>33</v>
      </c>
      <c r="G10" s="11" t="s">
        <v>410</v>
      </c>
      <c r="H10" s="11" t="s">
        <v>411</v>
      </c>
    </row>
    <row r="11" spans="1:8">
      <c r="A11" s="56">
        <v>2</v>
      </c>
      <c r="B11" t="s">
        <v>173</v>
      </c>
      <c r="C11" t="s">
        <v>174</v>
      </c>
      <c r="D11" t="s">
        <v>170</v>
      </c>
      <c r="E11" t="s">
        <v>32</v>
      </c>
      <c r="F11" s="11" t="s">
        <v>33</v>
      </c>
      <c r="G11" s="11" t="s">
        <v>410</v>
      </c>
      <c r="H11" s="11" t="s">
        <v>412</v>
      </c>
    </row>
    <row r="12" spans="1:8" ht="30">
      <c r="A12" s="151">
        <v>3</v>
      </c>
      <c r="B12" t="s">
        <v>176</v>
      </c>
      <c r="C12" t="s">
        <v>177</v>
      </c>
      <c r="D12" t="s">
        <v>170</v>
      </c>
      <c r="E12" t="s">
        <v>32</v>
      </c>
      <c r="F12" s="11" t="s">
        <v>33</v>
      </c>
      <c r="G12" s="11" t="s">
        <v>555</v>
      </c>
      <c r="H12" s="11" t="s">
        <v>556</v>
      </c>
    </row>
    <row r="13" spans="1:8">
      <c r="A13" s="58">
        <v>4</v>
      </c>
      <c r="B13" t="s">
        <v>178</v>
      </c>
      <c r="C13" t="s">
        <v>179</v>
      </c>
      <c r="D13" t="s">
        <v>170</v>
      </c>
      <c r="E13" t="s">
        <v>32</v>
      </c>
      <c r="F13" s="11" t="s">
        <v>33</v>
      </c>
      <c r="G13" s="11" t="s">
        <v>33</v>
      </c>
      <c r="H13" s="11" t="s">
        <v>175</v>
      </c>
    </row>
    <row r="14" spans="1:8">
      <c r="A14" s="67">
        <v>5</v>
      </c>
      <c r="B14" t="s">
        <v>180</v>
      </c>
      <c r="C14" t="s">
        <v>181</v>
      </c>
      <c r="D14" t="s">
        <v>170</v>
      </c>
      <c r="E14" t="s">
        <v>32</v>
      </c>
      <c r="F14" s="11" t="s">
        <v>410</v>
      </c>
      <c r="G14" s="11" t="s">
        <v>410</v>
      </c>
      <c r="H14" s="11" t="s">
        <v>330</v>
      </c>
    </row>
    <row r="15" spans="1:8" ht="75">
      <c r="A15" s="152">
        <v>6</v>
      </c>
      <c r="B15" t="s">
        <v>331</v>
      </c>
      <c r="C15" t="s">
        <v>169</v>
      </c>
      <c r="D15" t="s">
        <v>170</v>
      </c>
      <c r="E15" t="s">
        <v>32</v>
      </c>
      <c r="F15" s="11" t="s">
        <v>33</v>
      </c>
      <c r="G15" s="11" t="s">
        <v>557</v>
      </c>
      <c r="H15" s="11" t="s">
        <v>558</v>
      </c>
    </row>
    <row r="16" spans="1:8">
      <c r="A16" s="68">
        <v>7</v>
      </c>
      <c r="B16" t="s">
        <v>182</v>
      </c>
      <c r="C16" t="s">
        <v>183</v>
      </c>
      <c r="D16" t="s">
        <v>170</v>
      </c>
      <c r="E16" t="s">
        <v>32</v>
      </c>
      <c r="F16" s="11" t="s">
        <v>33</v>
      </c>
      <c r="G16" s="11" t="s">
        <v>33</v>
      </c>
      <c r="H16" s="11" t="s">
        <v>260</v>
      </c>
    </row>
    <row r="17" spans="1:9" ht="60">
      <c r="A17" s="152">
        <v>8</v>
      </c>
      <c r="B17" t="s">
        <v>184</v>
      </c>
      <c r="C17" t="s">
        <v>185</v>
      </c>
      <c r="D17" t="s">
        <v>170</v>
      </c>
      <c r="E17" t="s">
        <v>32</v>
      </c>
      <c r="F17" s="11" t="s">
        <v>33</v>
      </c>
      <c r="G17" s="11" t="s">
        <v>559</v>
      </c>
      <c r="H17" s="11" t="s">
        <v>560</v>
      </c>
    </row>
    <row r="18" spans="1:9">
      <c r="A18" s="58">
        <v>9</v>
      </c>
      <c r="B18" t="s">
        <v>186</v>
      </c>
      <c r="C18" t="s">
        <v>169</v>
      </c>
      <c r="D18" t="s">
        <v>170</v>
      </c>
      <c r="E18" t="s">
        <v>32</v>
      </c>
      <c r="F18" s="11" t="s">
        <v>33</v>
      </c>
      <c r="G18" s="11" t="s">
        <v>33</v>
      </c>
      <c r="H18" s="11" t="s">
        <v>175</v>
      </c>
    </row>
    <row r="19" spans="1:9">
      <c r="A19" s="58">
        <v>10</v>
      </c>
      <c r="B19" t="s">
        <v>187</v>
      </c>
      <c r="C19" t="s">
        <v>188</v>
      </c>
      <c r="D19" t="s">
        <v>170</v>
      </c>
      <c r="E19" t="s">
        <v>32</v>
      </c>
      <c r="F19" s="11" t="s">
        <v>33</v>
      </c>
      <c r="G19" s="11" t="s">
        <v>33</v>
      </c>
      <c r="H19" s="11" t="s">
        <v>175</v>
      </c>
    </row>
    <row r="20" spans="1:9">
      <c r="A20" s="58">
        <v>11</v>
      </c>
      <c r="B20" t="s">
        <v>189</v>
      </c>
      <c r="C20" t="s">
        <v>185</v>
      </c>
      <c r="D20" t="s">
        <v>170</v>
      </c>
      <c r="E20" t="s">
        <v>32</v>
      </c>
      <c r="F20" s="11" t="s">
        <v>33</v>
      </c>
      <c r="G20" s="11" t="s">
        <v>33</v>
      </c>
      <c r="H20" s="11" t="s">
        <v>175</v>
      </c>
    </row>
    <row r="21" spans="1:9">
      <c r="A21" s="98">
        <v>12</v>
      </c>
      <c r="B21" t="s">
        <v>190</v>
      </c>
      <c r="C21" t="s">
        <v>179</v>
      </c>
      <c r="D21" t="s">
        <v>170</v>
      </c>
      <c r="E21" t="s">
        <v>32</v>
      </c>
      <c r="F21" s="11" t="s">
        <v>33</v>
      </c>
      <c r="G21" s="11" t="s">
        <v>33</v>
      </c>
      <c r="H21" s="11" t="s">
        <v>413</v>
      </c>
    </row>
    <row r="22" spans="1:9">
      <c r="A22" s="98">
        <v>13</v>
      </c>
      <c r="B22" t="s">
        <v>191</v>
      </c>
      <c r="C22" t="s">
        <v>174</v>
      </c>
      <c r="D22" t="s">
        <v>170</v>
      </c>
      <c r="E22" t="s">
        <v>32</v>
      </c>
      <c r="F22" s="11" t="s">
        <v>33</v>
      </c>
      <c r="G22" s="11" t="s">
        <v>33</v>
      </c>
      <c r="H22" s="11" t="s">
        <v>561</v>
      </c>
    </row>
    <row r="23" spans="1:9">
      <c r="A23" s="56">
        <v>14</v>
      </c>
      <c r="B23" t="s">
        <v>192</v>
      </c>
      <c r="C23" t="s">
        <v>193</v>
      </c>
      <c r="D23" t="s">
        <v>170</v>
      </c>
      <c r="E23" t="s">
        <v>32</v>
      </c>
      <c r="F23" s="11" t="s">
        <v>33</v>
      </c>
      <c r="G23" s="11" t="s">
        <v>33</v>
      </c>
      <c r="H23" s="11" t="s">
        <v>414</v>
      </c>
    </row>
    <row r="24" spans="1:9">
      <c r="A24" s="58">
        <v>15</v>
      </c>
      <c r="B24" t="s">
        <v>195</v>
      </c>
      <c r="C24" t="s">
        <v>169</v>
      </c>
      <c r="D24" t="s">
        <v>170</v>
      </c>
      <c r="E24" t="s">
        <v>32</v>
      </c>
      <c r="F24" s="11" t="s">
        <v>33</v>
      </c>
      <c r="G24" s="11" t="s">
        <v>33</v>
      </c>
      <c r="H24" s="11" t="s">
        <v>175</v>
      </c>
      <c r="I24" t="s">
        <v>194</v>
      </c>
    </row>
    <row r="25" spans="1:9">
      <c r="A25" s="58">
        <v>16</v>
      </c>
      <c r="B25" t="s">
        <v>196</v>
      </c>
      <c r="C25" t="s">
        <v>196</v>
      </c>
      <c r="D25" t="s">
        <v>170</v>
      </c>
      <c r="E25" t="s">
        <v>32</v>
      </c>
      <c r="F25" s="11" t="s">
        <v>33</v>
      </c>
      <c r="G25" s="11" t="s">
        <v>33</v>
      </c>
      <c r="H25" s="11" t="s">
        <v>197</v>
      </c>
    </row>
    <row r="26" spans="1:9">
      <c r="A26" s="56">
        <v>17</v>
      </c>
      <c r="B26" t="s">
        <v>415</v>
      </c>
      <c r="C26" t="s">
        <v>172</v>
      </c>
      <c r="D26" t="s">
        <v>170</v>
      </c>
      <c r="E26" t="s">
        <v>32</v>
      </c>
      <c r="F26" s="11" t="s">
        <v>33</v>
      </c>
      <c r="G26" s="11" t="s">
        <v>33</v>
      </c>
      <c r="H26" s="11" t="s">
        <v>562</v>
      </c>
    </row>
    <row r="27" spans="1:9" ht="45">
      <c r="A27" s="152">
        <v>18</v>
      </c>
      <c r="B27" t="s">
        <v>416</v>
      </c>
      <c r="D27" t="s">
        <v>170</v>
      </c>
      <c r="E27" t="s">
        <v>32</v>
      </c>
      <c r="F27" s="11" t="s">
        <v>33</v>
      </c>
      <c r="G27" s="11" t="s">
        <v>559</v>
      </c>
      <c r="H27" s="11" t="s">
        <v>563</v>
      </c>
    </row>
    <row r="28" spans="1:9">
      <c r="A28" s="55">
        <v>19</v>
      </c>
      <c r="B28" t="s">
        <v>434</v>
      </c>
      <c r="D28" t="s">
        <v>170</v>
      </c>
      <c r="E28" s="59" t="s">
        <v>136</v>
      </c>
      <c r="F28" s="11"/>
      <c r="G28" s="11"/>
      <c r="H28" s="11" t="s">
        <v>417</v>
      </c>
    </row>
    <row r="29" spans="1:9">
      <c r="A29" s="98">
        <v>20</v>
      </c>
      <c r="B29" t="s">
        <v>198</v>
      </c>
      <c r="C29" t="s">
        <v>183</v>
      </c>
      <c r="D29" t="s">
        <v>170</v>
      </c>
      <c r="E29" t="s">
        <v>32</v>
      </c>
      <c r="F29" s="11" t="s">
        <v>33</v>
      </c>
      <c r="G29" s="11" t="s">
        <v>33</v>
      </c>
      <c r="H29" s="11" t="s">
        <v>435</v>
      </c>
    </row>
    <row r="30" spans="1:9" ht="30">
      <c r="A30" s="56">
        <v>21</v>
      </c>
      <c r="B30" t="s">
        <v>199</v>
      </c>
      <c r="D30" t="s">
        <v>170</v>
      </c>
      <c r="E30" t="s">
        <v>32</v>
      </c>
      <c r="F30" s="11" t="s">
        <v>410</v>
      </c>
      <c r="G30" s="11" t="s">
        <v>410</v>
      </c>
      <c r="H30" s="11" t="s">
        <v>436</v>
      </c>
    </row>
    <row r="31" spans="1:9" ht="30">
      <c r="A31" s="151">
        <v>22</v>
      </c>
      <c r="B31" t="s">
        <v>200</v>
      </c>
      <c r="C31" t="s">
        <v>179</v>
      </c>
      <c r="D31" t="s">
        <v>170</v>
      </c>
      <c r="E31" t="s">
        <v>32</v>
      </c>
      <c r="F31" s="11" t="s">
        <v>33</v>
      </c>
      <c r="G31" s="11" t="s">
        <v>559</v>
      </c>
      <c r="H31" s="11" t="s">
        <v>564</v>
      </c>
    </row>
    <row r="32" spans="1:9" ht="30">
      <c r="A32" s="98">
        <v>23</v>
      </c>
      <c r="B32" t="s">
        <v>201</v>
      </c>
      <c r="C32" t="s">
        <v>202</v>
      </c>
      <c r="D32" t="s">
        <v>170</v>
      </c>
      <c r="E32" t="s">
        <v>32</v>
      </c>
      <c r="F32" s="11" t="s">
        <v>33</v>
      </c>
      <c r="G32" s="11" t="s">
        <v>33</v>
      </c>
      <c r="H32" s="11" t="s">
        <v>418</v>
      </c>
    </row>
    <row r="33" spans="1:8">
      <c r="A33" s="69">
        <v>24</v>
      </c>
      <c r="B33" t="s">
        <v>203</v>
      </c>
      <c r="C33" t="s">
        <v>204</v>
      </c>
      <c r="D33" t="s">
        <v>205</v>
      </c>
      <c r="E33" s="59" t="s">
        <v>136</v>
      </c>
      <c r="F33" s="11" t="s">
        <v>171</v>
      </c>
      <c r="G33" s="11"/>
      <c r="H33" s="11" t="s">
        <v>261</v>
      </c>
    </row>
    <row r="34" spans="1:8" ht="30">
      <c r="A34" s="98">
        <v>25</v>
      </c>
      <c r="B34" t="s">
        <v>207</v>
      </c>
      <c r="C34" t="s">
        <v>202</v>
      </c>
      <c r="D34" t="s">
        <v>205</v>
      </c>
      <c r="E34" t="s">
        <v>32</v>
      </c>
      <c r="F34" s="11" t="s">
        <v>33</v>
      </c>
      <c r="G34" s="11" t="s">
        <v>33</v>
      </c>
      <c r="H34" s="11" t="s">
        <v>565</v>
      </c>
    </row>
    <row r="35" spans="1:8">
      <c r="A35" s="57">
        <v>26</v>
      </c>
      <c r="B35" t="s">
        <v>208</v>
      </c>
      <c r="D35" t="s">
        <v>205</v>
      </c>
      <c r="E35" t="s">
        <v>32</v>
      </c>
      <c r="F35" s="11" t="s">
        <v>171</v>
      </c>
      <c r="G35" s="11"/>
      <c r="H35" s="11" t="s">
        <v>566</v>
      </c>
    </row>
    <row r="36" spans="1:8">
      <c r="A36" s="63">
        <v>27</v>
      </c>
      <c r="B36" t="s">
        <v>209</v>
      </c>
      <c r="C36" t="s">
        <v>210</v>
      </c>
      <c r="D36" t="s">
        <v>205</v>
      </c>
      <c r="E36" t="s">
        <v>32</v>
      </c>
      <c r="F36" s="11" t="s">
        <v>33</v>
      </c>
      <c r="G36" s="11" t="s">
        <v>336</v>
      </c>
      <c r="H36" s="11" t="s">
        <v>567</v>
      </c>
    </row>
    <row r="37" spans="1:8" ht="45">
      <c r="A37" s="64">
        <v>28</v>
      </c>
      <c r="B37" t="s">
        <v>212</v>
      </c>
      <c r="C37" t="s">
        <v>213</v>
      </c>
      <c r="D37" t="s">
        <v>205</v>
      </c>
      <c r="E37" s="62" t="s">
        <v>136</v>
      </c>
      <c r="F37" s="11"/>
      <c r="G37" s="11"/>
      <c r="H37" s="11" t="s">
        <v>568</v>
      </c>
    </row>
    <row r="38" spans="1:8">
      <c r="A38" s="102">
        <v>29</v>
      </c>
      <c r="B38" t="s">
        <v>214</v>
      </c>
      <c r="C38" t="s">
        <v>183</v>
      </c>
      <c r="D38" t="s">
        <v>205</v>
      </c>
      <c r="E38" s="62" t="s">
        <v>136</v>
      </c>
      <c r="F38" s="11" t="s">
        <v>410</v>
      </c>
      <c r="G38" s="11" t="s">
        <v>410</v>
      </c>
      <c r="H38" s="11" t="s">
        <v>437</v>
      </c>
    </row>
    <row r="39" spans="1:8">
      <c r="A39" s="69">
        <v>30</v>
      </c>
      <c r="B39" t="s">
        <v>215</v>
      </c>
      <c r="C39" t="s">
        <v>210</v>
      </c>
      <c r="D39" t="s">
        <v>205</v>
      </c>
      <c r="E39" s="62" t="s">
        <v>136</v>
      </c>
      <c r="F39" s="11"/>
      <c r="G39" s="11"/>
      <c r="H39" s="11" t="s">
        <v>206</v>
      </c>
    </row>
    <row r="40" spans="1:8" ht="30">
      <c r="A40" s="57">
        <v>31</v>
      </c>
      <c r="B40" t="s">
        <v>216</v>
      </c>
      <c r="C40" t="s">
        <v>217</v>
      </c>
      <c r="D40" t="s">
        <v>205</v>
      </c>
      <c r="E40" t="s">
        <v>32</v>
      </c>
      <c r="F40" s="11" t="s">
        <v>171</v>
      </c>
      <c r="G40" s="11"/>
      <c r="H40" s="11" t="s">
        <v>569</v>
      </c>
    </row>
    <row r="41" spans="1:8">
      <c r="A41" s="63">
        <v>32</v>
      </c>
      <c r="B41" t="s">
        <v>262</v>
      </c>
      <c r="D41" t="s">
        <v>205</v>
      </c>
      <c r="E41" s="62" t="s">
        <v>136</v>
      </c>
      <c r="F41" s="11"/>
      <c r="G41" s="11"/>
      <c r="H41" s="11" t="s">
        <v>570</v>
      </c>
    </row>
    <row r="42" spans="1:8" ht="30">
      <c r="A42" s="61">
        <v>33</v>
      </c>
      <c r="B42" t="s">
        <v>218</v>
      </c>
      <c r="C42" t="s">
        <v>183</v>
      </c>
      <c r="D42" t="s">
        <v>205</v>
      </c>
      <c r="E42" s="62" t="s">
        <v>136</v>
      </c>
      <c r="F42" s="11"/>
      <c r="G42" s="11"/>
      <c r="H42" s="11" t="s">
        <v>571</v>
      </c>
    </row>
    <row r="43" spans="1:8" ht="30">
      <c r="A43" s="57">
        <v>34</v>
      </c>
      <c r="B43" t="s">
        <v>219</v>
      </c>
      <c r="C43" t="s">
        <v>220</v>
      </c>
      <c r="D43" t="s">
        <v>205</v>
      </c>
      <c r="E43" s="62" t="s">
        <v>136</v>
      </c>
      <c r="F43" s="11" t="s">
        <v>33</v>
      </c>
      <c r="G43" s="11"/>
      <c r="H43" s="11" t="s">
        <v>572</v>
      </c>
    </row>
    <row r="44" spans="1:8" ht="30">
      <c r="A44" s="91">
        <v>35</v>
      </c>
      <c r="B44" t="s">
        <v>221</v>
      </c>
      <c r="C44" t="s">
        <v>183</v>
      </c>
      <c r="D44" t="s">
        <v>205</v>
      </c>
      <c r="E44" s="62" t="s">
        <v>136</v>
      </c>
      <c r="F44" s="11" t="s">
        <v>438</v>
      </c>
      <c r="G44" s="11" t="s">
        <v>439</v>
      </c>
      <c r="H44" s="11" t="s">
        <v>573</v>
      </c>
    </row>
    <row r="45" spans="1:8" ht="30">
      <c r="A45" s="91">
        <v>36</v>
      </c>
      <c r="B45" t="s">
        <v>222</v>
      </c>
      <c r="C45" t="s">
        <v>185</v>
      </c>
      <c r="D45" t="s">
        <v>205</v>
      </c>
      <c r="E45" t="s">
        <v>32</v>
      </c>
      <c r="F45" s="11" t="s">
        <v>33</v>
      </c>
      <c r="G45" s="11"/>
      <c r="H45" s="11" t="s">
        <v>574</v>
      </c>
    </row>
    <row r="46" spans="1:8" ht="30">
      <c r="A46" s="57">
        <v>37</v>
      </c>
      <c r="B46" t="s">
        <v>223</v>
      </c>
      <c r="C46" t="s">
        <v>224</v>
      </c>
      <c r="D46" t="s">
        <v>205</v>
      </c>
      <c r="E46" t="s">
        <v>32</v>
      </c>
      <c r="F46" s="11" t="s">
        <v>171</v>
      </c>
      <c r="G46" s="11"/>
      <c r="H46" s="11" t="s">
        <v>575</v>
      </c>
    </row>
    <row r="47" spans="1:8" ht="30">
      <c r="A47" s="63">
        <v>38</v>
      </c>
      <c r="B47" t="s">
        <v>225</v>
      </c>
      <c r="C47" t="s">
        <v>183</v>
      </c>
      <c r="D47" t="s">
        <v>205</v>
      </c>
      <c r="E47" s="62" t="s">
        <v>136</v>
      </c>
      <c r="F47" s="11" t="s">
        <v>171</v>
      </c>
      <c r="G47" s="11"/>
      <c r="H47" s="11" t="s">
        <v>576</v>
      </c>
    </row>
    <row r="48" spans="1:8">
      <c r="A48" s="60">
        <v>39</v>
      </c>
      <c r="B48" t="s">
        <v>226</v>
      </c>
      <c r="C48" t="s">
        <v>204</v>
      </c>
      <c r="D48" t="s">
        <v>205</v>
      </c>
      <c r="E48" t="s">
        <v>32</v>
      </c>
      <c r="F48" s="11" t="s">
        <v>33</v>
      </c>
      <c r="G48" s="11" t="s">
        <v>33</v>
      </c>
      <c r="H48" s="11" t="s">
        <v>211</v>
      </c>
    </row>
    <row r="49" spans="1:8">
      <c r="A49" s="70">
        <v>40</v>
      </c>
      <c r="B49" t="s">
        <v>227</v>
      </c>
      <c r="C49" t="s">
        <v>228</v>
      </c>
      <c r="D49" t="s">
        <v>205</v>
      </c>
      <c r="E49" s="62" t="s">
        <v>136</v>
      </c>
      <c r="F49" s="11"/>
      <c r="G49" s="11"/>
      <c r="H49" s="11" t="s">
        <v>577</v>
      </c>
    </row>
    <row r="50" spans="1:8" ht="30">
      <c r="A50" s="63">
        <v>41</v>
      </c>
      <c r="B50" t="s">
        <v>229</v>
      </c>
      <c r="C50" t="s">
        <v>204</v>
      </c>
      <c r="D50" t="s">
        <v>205</v>
      </c>
      <c r="E50" s="62" t="s">
        <v>136</v>
      </c>
      <c r="F50" s="11" t="s">
        <v>33</v>
      </c>
      <c r="G50" s="11"/>
      <c r="H50" s="11" t="s">
        <v>578</v>
      </c>
    </row>
    <row r="51" spans="1:8" ht="30">
      <c r="A51" s="63">
        <v>42</v>
      </c>
      <c r="B51" t="s">
        <v>230</v>
      </c>
      <c r="C51" t="s">
        <v>224</v>
      </c>
      <c r="D51" t="s">
        <v>205</v>
      </c>
      <c r="E51" s="62" t="s">
        <v>136</v>
      </c>
      <c r="F51" s="11"/>
      <c r="G51" s="11"/>
      <c r="H51" s="11" t="s">
        <v>440</v>
      </c>
    </row>
    <row r="52" spans="1:8">
      <c r="A52" s="60">
        <v>43</v>
      </c>
      <c r="B52" t="s">
        <v>231</v>
      </c>
      <c r="C52" t="s">
        <v>188</v>
      </c>
      <c r="D52" t="s">
        <v>205</v>
      </c>
      <c r="E52" t="s">
        <v>32</v>
      </c>
      <c r="F52" s="11" t="s">
        <v>33</v>
      </c>
      <c r="G52" s="11" t="s">
        <v>33</v>
      </c>
      <c r="H52" s="11" t="s">
        <v>579</v>
      </c>
    </row>
    <row r="53" spans="1:8" ht="30">
      <c r="A53" s="63">
        <v>44</v>
      </c>
      <c r="B53" t="s">
        <v>232</v>
      </c>
      <c r="C53" t="s">
        <v>185</v>
      </c>
      <c r="D53" t="s">
        <v>205</v>
      </c>
      <c r="E53" t="s">
        <v>32</v>
      </c>
      <c r="F53" s="11" t="s">
        <v>33</v>
      </c>
      <c r="G53" s="11"/>
      <c r="H53" s="11" t="s">
        <v>574</v>
      </c>
    </row>
    <row r="54" spans="1:8">
      <c r="A54" s="63">
        <v>45</v>
      </c>
      <c r="B54" t="s">
        <v>233</v>
      </c>
      <c r="C54" t="s">
        <v>224</v>
      </c>
      <c r="D54" t="s">
        <v>205</v>
      </c>
      <c r="E54" s="62" t="s">
        <v>136</v>
      </c>
      <c r="F54" s="11" t="s">
        <v>171</v>
      </c>
      <c r="G54" s="11"/>
      <c r="H54" s="11" t="s">
        <v>441</v>
      </c>
    </row>
    <row r="55" spans="1:8" ht="30">
      <c r="A55" s="63">
        <v>46</v>
      </c>
      <c r="B55" t="s">
        <v>234</v>
      </c>
      <c r="C55" t="s">
        <v>185</v>
      </c>
      <c r="D55" t="s">
        <v>205</v>
      </c>
      <c r="E55" t="s">
        <v>32</v>
      </c>
      <c r="F55" s="11" t="s">
        <v>33</v>
      </c>
      <c r="G55" s="11"/>
      <c r="H55" s="11" t="s">
        <v>574</v>
      </c>
    </row>
    <row r="56" spans="1:8">
      <c r="A56" s="63">
        <v>47</v>
      </c>
      <c r="B56" t="s">
        <v>235</v>
      </c>
      <c r="C56" t="s">
        <v>185</v>
      </c>
      <c r="D56" t="s">
        <v>205</v>
      </c>
      <c r="E56" s="62" t="s">
        <v>136</v>
      </c>
      <c r="F56" s="11" t="s">
        <v>171</v>
      </c>
      <c r="G56" s="11"/>
      <c r="H56" s="11" t="s">
        <v>442</v>
      </c>
    </row>
    <row r="57" spans="1:8">
      <c r="A57" s="63">
        <v>48</v>
      </c>
      <c r="B57" t="s">
        <v>236</v>
      </c>
      <c r="C57" t="s">
        <v>185</v>
      </c>
      <c r="D57" t="s">
        <v>205</v>
      </c>
      <c r="E57" s="62" t="s">
        <v>136</v>
      </c>
      <c r="F57" s="11"/>
      <c r="G57" s="11"/>
      <c r="H57" s="11" t="s">
        <v>443</v>
      </c>
    </row>
    <row r="58" spans="1:8" ht="30">
      <c r="A58" s="70">
        <v>49</v>
      </c>
      <c r="B58" t="s">
        <v>237</v>
      </c>
      <c r="C58" t="s">
        <v>185</v>
      </c>
      <c r="D58" t="s">
        <v>205</v>
      </c>
      <c r="E58" s="62" t="s">
        <v>136</v>
      </c>
      <c r="F58" s="11"/>
      <c r="G58" s="11"/>
      <c r="H58" s="11" t="s">
        <v>444</v>
      </c>
    </row>
    <row r="59" spans="1:8">
      <c r="A59" s="60">
        <v>50</v>
      </c>
      <c r="B59" t="s">
        <v>238</v>
      </c>
      <c r="C59" t="s">
        <v>204</v>
      </c>
      <c r="D59" t="s">
        <v>205</v>
      </c>
      <c r="E59" t="s">
        <v>32</v>
      </c>
      <c r="F59" s="11" t="s">
        <v>33</v>
      </c>
      <c r="G59" s="11" t="s">
        <v>33</v>
      </c>
      <c r="H59" s="11" t="s">
        <v>211</v>
      </c>
    </row>
    <row r="60" spans="1:8">
      <c r="A60" s="60">
        <v>51</v>
      </c>
      <c r="B60" t="s">
        <v>239</v>
      </c>
      <c r="C60" t="s">
        <v>240</v>
      </c>
      <c r="D60" t="s">
        <v>205</v>
      </c>
      <c r="E60" t="s">
        <v>32</v>
      </c>
      <c r="F60" s="11" t="s">
        <v>33</v>
      </c>
      <c r="G60" s="11" t="s">
        <v>410</v>
      </c>
      <c r="H60" s="11" t="s">
        <v>580</v>
      </c>
    </row>
    <row r="61" spans="1:8">
      <c r="A61" s="60">
        <v>52</v>
      </c>
      <c r="B61" t="s">
        <v>241</v>
      </c>
      <c r="C61" t="s">
        <v>224</v>
      </c>
      <c r="D61" t="s">
        <v>205</v>
      </c>
      <c r="E61" s="62" t="s">
        <v>136</v>
      </c>
      <c r="F61" s="11" t="s">
        <v>410</v>
      </c>
      <c r="G61" s="11" t="s">
        <v>410</v>
      </c>
      <c r="H61" s="11" t="s">
        <v>581</v>
      </c>
    </row>
    <row r="62" spans="1:8" ht="30">
      <c r="A62" s="70">
        <v>53</v>
      </c>
      <c r="B62" t="s">
        <v>242</v>
      </c>
      <c r="C62" t="s">
        <v>228</v>
      </c>
      <c r="D62" t="s">
        <v>205</v>
      </c>
      <c r="E62" s="62" t="s">
        <v>136</v>
      </c>
      <c r="F62" s="11"/>
      <c r="G62" s="11"/>
      <c r="H62" s="11" t="s">
        <v>582</v>
      </c>
    </row>
    <row r="63" spans="1:8">
      <c r="A63" s="60">
        <v>54</v>
      </c>
      <c r="B63" t="s">
        <v>243</v>
      </c>
      <c r="C63" t="s">
        <v>210</v>
      </c>
      <c r="D63" t="s">
        <v>205</v>
      </c>
      <c r="E63" s="62" t="s">
        <v>136</v>
      </c>
      <c r="F63" s="11" t="s">
        <v>33</v>
      </c>
      <c r="G63" s="11" t="s">
        <v>33</v>
      </c>
      <c r="H63" s="11" t="s">
        <v>583</v>
      </c>
    </row>
    <row r="64" spans="1:8">
      <c r="A64" s="60">
        <v>55</v>
      </c>
      <c r="B64" t="s">
        <v>244</v>
      </c>
      <c r="C64" t="s">
        <v>240</v>
      </c>
      <c r="D64" t="s">
        <v>205</v>
      </c>
      <c r="E64" t="s">
        <v>32</v>
      </c>
      <c r="F64" s="11" t="s">
        <v>33</v>
      </c>
      <c r="G64" s="11" t="s">
        <v>33</v>
      </c>
      <c r="H64" s="11" t="s">
        <v>584</v>
      </c>
    </row>
    <row r="65" spans="1:8">
      <c r="A65" s="60">
        <v>56</v>
      </c>
      <c r="B65" t="s">
        <v>245</v>
      </c>
      <c r="C65" t="s">
        <v>210</v>
      </c>
      <c r="D65" t="s">
        <v>205</v>
      </c>
      <c r="E65" s="62" t="s">
        <v>136</v>
      </c>
      <c r="F65" s="11" t="s">
        <v>410</v>
      </c>
      <c r="G65" s="11" t="s">
        <v>410</v>
      </c>
      <c r="H65" s="11" t="s">
        <v>380</v>
      </c>
    </row>
    <row r="66" spans="1:8">
      <c r="A66" s="60">
        <v>57</v>
      </c>
      <c r="B66" t="s">
        <v>246</v>
      </c>
      <c r="C66" t="s">
        <v>217</v>
      </c>
      <c r="D66" t="s">
        <v>205</v>
      </c>
      <c r="E66" t="s">
        <v>32</v>
      </c>
      <c r="F66" s="11" t="s">
        <v>33</v>
      </c>
      <c r="G66" s="11" t="s">
        <v>33</v>
      </c>
      <c r="H66" s="11" t="s">
        <v>585</v>
      </c>
    </row>
    <row r="67" spans="1:8">
      <c r="A67" s="71">
        <v>58</v>
      </c>
      <c r="B67" t="s">
        <v>263</v>
      </c>
      <c r="D67" t="s">
        <v>205</v>
      </c>
      <c r="E67" s="62" t="s">
        <v>136</v>
      </c>
      <c r="F67" s="11" t="s">
        <v>33</v>
      </c>
      <c r="G67" s="11" t="s">
        <v>33</v>
      </c>
      <c r="H67" s="11" t="s">
        <v>381</v>
      </c>
    </row>
    <row r="68" spans="1:8">
      <c r="A68" s="60">
        <v>59</v>
      </c>
      <c r="B68" t="s">
        <v>264</v>
      </c>
      <c r="D68" t="s">
        <v>205</v>
      </c>
      <c r="F68" s="11" t="s">
        <v>410</v>
      </c>
      <c r="G68" s="11" t="s">
        <v>410</v>
      </c>
      <c r="H68" s="11" t="s">
        <v>382</v>
      </c>
    </row>
    <row r="69" spans="1:8">
      <c r="A69" s="63">
        <v>60</v>
      </c>
      <c r="B69" t="s">
        <v>247</v>
      </c>
      <c r="C69" t="s">
        <v>210</v>
      </c>
      <c r="D69" t="s">
        <v>205</v>
      </c>
      <c r="E69" t="s">
        <v>32</v>
      </c>
      <c r="F69" s="11" t="s">
        <v>171</v>
      </c>
      <c r="G69" s="11"/>
      <c r="H69" s="11" t="s">
        <v>586</v>
      </c>
    </row>
    <row r="70" spans="1:8">
      <c r="A70" s="64">
        <v>61</v>
      </c>
      <c r="B70" t="s">
        <v>248</v>
      </c>
      <c r="C70" t="s">
        <v>183</v>
      </c>
      <c r="D70" t="s">
        <v>205</v>
      </c>
      <c r="E70" s="62" t="s">
        <v>136</v>
      </c>
      <c r="F70" s="11"/>
      <c r="G70" s="11"/>
      <c r="H70" s="11" t="s">
        <v>445</v>
      </c>
    </row>
    <row r="71" spans="1:8">
      <c r="A71" s="64">
        <v>62</v>
      </c>
      <c r="B71" t="s">
        <v>249</v>
      </c>
      <c r="C71" t="s">
        <v>183</v>
      </c>
      <c r="D71" t="s">
        <v>205</v>
      </c>
      <c r="E71" s="62" t="s">
        <v>136</v>
      </c>
      <c r="F71" s="11"/>
      <c r="G71" s="11"/>
      <c r="H71" s="11" t="s">
        <v>445</v>
      </c>
    </row>
    <row r="72" spans="1:8" ht="30">
      <c r="A72" s="102">
        <v>63</v>
      </c>
      <c r="B72" t="s">
        <v>250</v>
      </c>
      <c r="C72" t="s">
        <v>183</v>
      </c>
      <c r="D72" t="s">
        <v>205</v>
      </c>
      <c r="E72" s="11"/>
      <c r="F72" s="11" t="s">
        <v>410</v>
      </c>
      <c r="G72" s="11" t="s">
        <v>410</v>
      </c>
      <c r="H72" s="11" t="s">
        <v>587</v>
      </c>
    </row>
    <row r="73" spans="1:8">
      <c r="A73" s="71">
        <v>64</v>
      </c>
      <c r="B73" t="s">
        <v>251</v>
      </c>
      <c r="C73" t="s">
        <v>174</v>
      </c>
      <c r="D73" t="s">
        <v>205</v>
      </c>
      <c r="E73" t="s">
        <v>32</v>
      </c>
      <c r="F73" s="11" t="s">
        <v>410</v>
      </c>
      <c r="G73" s="11" t="s">
        <v>410</v>
      </c>
      <c r="H73" s="11" t="s">
        <v>265</v>
      </c>
    </row>
    <row r="74" spans="1:8">
      <c r="A74" s="63">
        <v>65</v>
      </c>
      <c r="B74" t="s">
        <v>252</v>
      </c>
      <c r="C74" t="s">
        <v>210</v>
      </c>
      <c r="D74" t="s">
        <v>205</v>
      </c>
      <c r="E74" t="s">
        <v>32</v>
      </c>
      <c r="F74" s="11" t="s">
        <v>33</v>
      </c>
      <c r="G74" s="11"/>
      <c r="H74" s="11" t="s">
        <v>446</v>
      </c>
    </row>
    <row r="75" spans="1:8" ht="30">
      <c r="A75" s="70">
        <v>66</v>
      </c>
      <c r="B75" t="s">
        <v>253</v>
      </c>
      <c r="C75" t="s">
        <v>185</v>
      </c>
      <c r="D75" t="s">
        <v>205</v>
      </c>
      <c r="E75" s="62" t="s">
        <v>136</v>
      </c>
      <c r="F75" s="11"/>
      <c r="G75" s="11"/>
      <c r="H75" s="11" t="s">
        <v>588</v>
      </c>
    </row>
    <row r="76" spans="1:8">
      <c r="A76" s="63">
        <v>67</v>
      </c>
      <c r="B76" t="s">
        <v>254</v>
      </c>
      <c r="C76" t="s">
        <v>204</v>
      </c>
      <c r="D76" t="s">
        <v>205</v>
      </c>
      <c r="E76" t="s">
        <v>32</v>
      </c>
      <c r="F76" s="11" t="s">
        <v>589</v>
      </c>
      <c r="G76" s="11"/>
      <c r="H76" s="11" t="s">
        <v>590</v>
      </c>
    </row>
    <row r="77" spans="1:8">
      <c r="A77" s="71">
        <v>68</v>
      </c>
      <c r="B77" t="s">
        <v>255</v>
      </c>
      <c r="C77" t="s">
        <v>202</v>
      </c>
      <c r="D77" t="s">
        <v>205</v>
      </c>
      <c r="E77" t="s">
        <v>32</v>
      </c>
      <c r="F77" s="11" t="s">
        <v>33</v>
      </c>
      <c r="G77" s="11" t="s">
        <v>33</v>
      </c>
      <c r="H77" s="11" t="s">
        <v>266</v>
      </c>
    </row>
    <row r="78" spans="1:8" ht="30">
      <c r="A78" s="63">
        <v>69</v>
      </c>
      <c r="B78" t="s">
        <v>256</v>
      </c>
      <c r="C78" t="s">
        <v>204</v>
      </c>
      <c r="D78" t="s">
        <v>205</v>
      </c>
      <c r="E78" t="s">
        <v>32</v>
      </c>
      <c r="F78" s="11" t="s">
        <v>55</v>
      </c>
      <c r="G78" s="11"/>
      <c r="H78" s="11" t="s">
        <v>591</v>
      </c>
    </row>
    <row r="79" spans="1:8">
      <c r="A79" s="60">
        <v>70</v>
      </c>
      <c r="B79" t="s">
        <v>267</v>
      </c>
      <c r="D79" t="s">
        <v>268</v>
      </c>
      <c r="E79" t="s">
        <v>32</v>
      </c>
      <c r="F79" s="11" t="s">
        <v>33</v>
      </c>
      <c r="G79" s="11" t="s">
        <v>33</v>
      </c>
      <c r="H79" s="11" t="s">
        <v>269</v>
      </c>
    </row>
    <row r="80" spans="1:8" ht="44.25" customHeight="1">
      <c r="A80" s="63">
        <v>71</v>
      </c>
      <c r="B80" t="s">
        <v>332</v>
      </c>
      <c r="D80" t="s">
        <v>268</v>
      </c>
      <c r="E80" s="62" t="s">
        <v>136</v>
      </c>
      <c r="F80" s="11"/>
      <c r="G80" s="11"/>
      <c r="H80" s="11" t="s">
        <v>383</v>
      </c>
    </row>
    <row r="81" spans="1:8">
      <c r="A81" s="63">
        <v>72</v>
      </c>
      <c r="B81" t="s">
        <v>333</v>
      </c>
      <c r="D81" t="s">
        <v>268</v>
      </c>
      <c r="E81" s="62" t="s">
        <v>136</v>
      </c>
      <c r="F81" s="11"/>
      <c r="G81" s="11"/>
      <c r="H81" s="11" t="s">
        <v>384</v>
      </c>
    </row>
    <row r="82" spans="1:8" ht="45">
      <c r="A82" s="63">
        <v>73</v>
      </c>
      <c r="B82" t="s">
        <v>334</v>
      </c>
      <c r="D82" t="s">
        <v>268</v>
      </c>
      <c r="E82" s="62" t="s">
        <v>136</v>
      </c>
      <c r="F82" s="11" t="s">
        <v>33</v>
      </c>
      <c r="G82" s="11"/>
      <c r="H82" s="11" t="s">
        <v>592</v>
      </c>
    </row>
    <row r="83" spans="1:8">
      <c r="A83" s="63">
        <v>74</v>
      </c>
      <c r="B83" t="s">
        <v>335</v>
      </c>
      <c r="D83" t="s">
        <v>268</v>
      </c>
      <c r="E83" s="62" t="s">
        <v>136</v>
      </c>
      <c r="F83" s="11" t="s">
        <v>336</v>
      </c>
      <c r="G83" s="11"/>
      <c r="H83" s="11" t="s">
        <v>337</v>
      </c>
    </row>
    <row r="84" spans="1:8">
      <c r="A84" s="63">
        <v>75</v>
      </c>
      <c r="B84" t="s">
        <v>338</v>
      </c>
      <c r="D84" t="s">
        <v>268</v>
      </c>
      <c r="E84" s="62" t="s">
        <v>136</v>
      </c>
      <c r="F84" s="11" t="s">
        <v>336</v>
      </c>
      <c r="G84" s="11"/>
      <c r="H84" s="11" t="s">
        <v>339</v>
      </c>
    </row>
    <row r="85" spans="1:8">
      <c r="A85" s="60">
        <v>76</v>
      </c>
      <c r="B85" t="s">
        <v>340</v>
      </c>
      <c r="D85" t="s">
        <v>268</v>
      </c>
      <c r="E85" s="62" t="s">
        <v>136</v>
      </c>
      <c r="F85" s="11" t="s">
        <v>410</v>
      </c>
      <c r="G85" s="11" t="s">
        <v>410</v>
      </c>
      <c r="H85" s="11" t="s">
        <v>593</v>
      </c>
    </row>
    <row r="86" spans="1:8">
      <c r="A86" s="60">
        <v>77</v>
      </c>
      <c r="B86" t="s">
        <v>341</v>
      </c>
      <c r="D86" t="s">
        <v>268</v>
      </c>
      <c r="F86" s="11" t="s">
        <v>410</v>
      </c>
      <c r="G86" s="11" t="s">
        <v>410</v>
      </c>
      <c r="H86" s="11" t="s">
        <v>385</v>
      </c>
    </row>
    <row r="87" spans="1:8">
      <c r="A87" s="63">
        <v>78</v>
      </c>
      <c r="B87" t="s">
        <v>342</v>
      </c>
      <c r="D87" t="s">
        <v>268</v>
      </c>
      <c r="E87" s="62" t="s">
        <v>136</v>
      </c>
      <c r="F87" s="11" t="s">
        <v>336</v>
      </c>
      <c r="G87" s="11"/>
      <c r="H87" s="11" t="s">
        <v>386</v>
      </c>
    </row>
    <row r="88" spans="1:8">
      <c r="A88" s="60">
        <v>79</v>
      </c>
      <c r="B88" t="s">
        <v>343</v>
      </c>
      <c r="D88" t="s">
        <v>268</v>
      </c>
      <c r="F88" s="11" t="s">
        <v>410</v>
      </c>
      <c r="G88" s="11" t="s">
        <v>410</v>
      </c>
      <c r="H88" s="11" t="s">
        <v>594</v>
      </c>
    </row>
    <row r="89" spans="1:8" ht="30">
      <c r="A89" s="70">
        <v>80</v>
      </c>
      <c r="B89" t="s">
        <v>344</v>
      </c>
      <c r="D89" t="s">
        <v>268</v>
      </c>
      <c r="E89" s="62" t="s">
        <v>136</v>
      </c>
      <c r="F89" s="11"/>
      <c r="G89" s="11"/>
      <c r="H89" s="11" t="s">
        <v>447</v>
      </c>
    </row>
    <row r="90" spans="1:8">
      <c r="A90" s="60">
        <v>81</v>
      </c>
      <c r="B90" t="s">
        <v>345</v>
      </c>
      <c r="D90" t="s">
        <v>268</v>
      </c>
      <c r="F90" s="11" t="s">
        <v>410</v>
      </c>
      <c r="G90" s="11" t="s">
        <v>410</v>
      </c>
      <c r="H90" s="11" t="s">
        <v>595</v>
      </c>
    </row>
    <row r="91" spans="1:8" ht="30">
      <c r="A91" s="63">
        <v>82</v>
      </c>
      <c r="B91" t="s">
        <v>346</v>
      </c>
      <c r="D91" t="s">
        <v>268</v>
      </c>
      <c r="E91" s="62" t="s">
        <v>136</v>
      </c>
      <c r="F91" s="11" t="s">
        <v>336</v>
      </c>
      <c r="G91" s="11"/>
      <c r="H91" s="11" t="s">
        <v>387</v>
      </c>
    </row>
    <row r="92" spans="1:8" ht="30">
      <c r="A92" s="63">
        <v>83</v>
      </c>
      <c r="B92" t="s">
        <v>347</v>
      </c>
      <c r="D92" t="s">
        <v>268</v>
      </c>
      <c r="E92" s="62" t="s">
        <v>136</v>
      </c>
      <c r="F92" s="11" t="s">
        <v>336</v>
      </c>
      <c r="G92" s="11"/>
      <c r="H92" s="11" t="s">
        <v>387</v>
      </c>
    </row>
    <row r="93" spans="1:8">
      <c r="A93" s="60">
        <v>84</v>
      </c>
      <c r="B93" t="s">
        <v>348</v>
      </c>
      <c r="D93" t="s">
        <v>268</v>
      </c>
      <c r="F93" s="11" t="s">
        <v>410</v>
      </c>
      <c r="G93" s="11" t="s">
        <v>410</v>
      </c>
      <c r="H93" s="11" t="s">
        <v>596</v>
      </c>
    </row>
    <row r="94" spans="1:8">
      <c r="A94" s="63">
        <v>85</v>
      </c>
      <c r="B94" t="s">
        <v>349</v>
      </c>
      <c r="D94" t="s">
        <v>268</v>
      </c>
      <c r="E94" s="62" t="s">
        <v>136</v>
      </c>
      <c r="F94" s="11"/>
      <c r="G94" s="11"/>
      <c r="H94" s="11" t="s">
        <v>597</v>
      </c>
    </row>
    <row r="95" spans="1:8">
      <c r="A95" s="60">
        <v>86</v>
      </c>
      <c r="B95" t="s">
        <v>350</v>
      </c>
      <c r="D95" t="s">
        <v>268</v>
      </c>
      <c r="F95" s="11" t="s">
        <v>410</v>
      </c>
      <c r="G95" s="11" t="s">
        <v>410</v>
      </c>
      <c r="H95" s="11" t="s">
        <v>598</v>
      </c>
    </row>
    <row r="96" spans="1:8">
      <c r="A96" s="70">
        <v>87</v>
      </c>
      <c r="B96" t="s">
        <v>351</v>
      </c>
      <c r="D96" t="s">
        <v>268</v>
      </c>
      <c r="E96" s="62" t="s">
        <v>136</v>
      </c>
      <c r="F96" s="11"/>
      <c r="G96" s="11"/>
      <c r="H96" s="11" t="s">
        <v>599</v>
      </c>
    </row>
    <row r="97" spans="1:8" ht="30">
      <c r="A97" s="63">
        <v>88</v>
      </c>
      <c r="B97" t="s">
        <v>352</v>
      </c>
      <c r="D97" t="s">
        <v>268</v>
      </c>
      <c r="E97" s="62" t="s">
        <v>136</v>
      </c>
      <c r="F97" s="11" t="s">
        <v>388</v>
      </c>
      <c r="G97" s="11"/>
      <c r="H97" s="11" t="s">
        <v>261</v>
      </c>
    </row>
    <row r="98" spans="1:8" ht="30">
      <c r="A98" s="60">
        <v>89</v>
      </c>
      <c r="B98" t="s">
        <v>353</v>
      </c>
      <c r="D98" t="s">
        <v>268</v>
      </c>
      <c r="E98" s="62" t="s">
        <v>136</v>
      </c>
      <c r="F98" s="11" t="s">
        <v>410</v>
      </c>
      <c r="G98" s="11" t="s">
        <v>410</v>
      </c>
      <c r="H98" s="11" t="s">
        <v>600</v>
      </c>
    </row>
    <row r="99" spans="1:8">
      <c r="A99" s="63">
        <v>90</v>
      </c>
      <c r="B99" t="s">
        <v>354</v>
      </c>
      <c r="D99" t="s">
        <v>268</v>
      </c>
      <c r="E99" s="62" t="s">
        <v>136</v>
      </c>
      <c r="F99" s="11" t="s">
        <v>336</v>
      </c>
      <c r="G99" s="11"/>
      <c r="H99" s="11" t="s">
        <v>355</v>
      </c>
    </row>
    <row r="100" spans="1:8">
      <c r="A100" s="63">
        <v>91</v>
      </c>
      <c r="B100" t="s">
        <v>356</v>
      </c>
      <c r="D100" t="s">
        <v>268</v>
      </c>
      <c r="E100" s="62" t="s">
        <v>136</v>
      </c>
      <c r="F100" s="11" t="s">
        <v>336</v>
      </c>
      <c r="G100" s="11"/>
      <c r="H100" s="11" t="s">
        <v>386</v>
      </c>
    </row>
    <row r="101" spans="1:8">
      <c r="A101" s="63">
        <v>92</v>
      </c>
      <c r="B101" t="s">
        <v>357</v>
      </c>
      <c r="D101" t="s">
        <v>268</v>
      </c>
      <c r="E101" s="62" t="s">
        <v>136</v>
      </c>
      <c r="F101" s="11" t="s">
        <v>336</v>
      </c>
      <c r="G101" s="11"/>
      <c r="H101" s="11" t="s">
        <v>389</v>
      </c>
    </row>
    <row r="102" spans="1:8">
      <c r="A102" s="63">
        <v>93</v>
      </c>
      <c r="B102" t="s">
        <v>358</v>
      </c>
      <c r="D102" t="s">
        <v>268</v>
      </c>
      <c r="E102" s="62" t="s">
        <v>136</v>
      </c>
      <c r="F102" s="11" t="s">
        <v>336</v>
      </c>
      <c r="G102" s="11"/>
      <c r="H102" s="11" t="s">
        <v>601</v>
      </c>
    </row>
    <row r="103" spans="1:8">
      <c r="A103" s="60">
        <v>94</v>
      </c>
      <c r="B103" t="s">
        <v>359</v>
      </c>
      <c r="D103" t="s">
        <v>268</v>
      </c>
      <c r="E103" s="62" t="s">
        <v>136</v>
      </c>
      <c r="F103" s="11" t="s">
        <v>410</v>
      </c>
      <c r="G103" s="11" t="s">
        <v>410</v>
      </c>
      <c r="H103" s="11" t="s">
        <v>602</v>
      </c>
    </row>
    <row r="104" spans="1:8">
      <c r="A104" s="63">
        <v>95</v>
      </c>
      <c r="B104" t="s">
        <v>360</v>
      </c>
      <c r="D104" t="s">
        <v>268</v>
      </c>
      <c r="E104" s="62" t="s">
        <v>136</v>
      </c>
      <c r="F104" s="11" t="s">
        <v>336</v>
      </c>
      <c r="G104" s="11"/>
      <c r="H104" s="97" t="s">
        <v>261</v>
      </c>
    </row>
    <row r="105" spans="1:8">
      <c r="A105" s="63">
        <v>96</v>
      </c>
      <c r="B105" t="s">
        <v>390</v>
      </c>
      <c r="D105" t="s">
        <v>268</v>
      </c>
      <c r="E105" s="62" t="s">
        <v>136</v>
      </c>
      <c r="F105" s="11" t="s">
        <v>336</v>
      </c>
      <c r="G105" s="11"/>
      <c r="H105" s="11"/>
    </row>
    <row r="106" spans="1:8">
      <c r="A106" s="60">
        <v>97</v>
      </c>
      <c r="B106" t="s">
        <v>391</v>
      </c>
      <c r="D106" t="s">
        <v>268</v>
      </c>
      <c r="E106" t="s">
        <v>32</v>
      </c>
      <c r="F106" s="11" t="s">
        <v>33</v>
      </c>
      <c r="G106" s="11" t="s">
        <v>33</v>
      </c>
      <c r="H106" s="11" t="s">
        <v>603</v>
      </c>
    </row>
    <row r="107" spans="1:8">
      <c r="A107" s="70">
        <v>98</v>
      </c>
      <c r="B107" t="s">
        <v>392</v>
      </c>
      <c r="D107" t="s">
        <v>268</v>
      </c>
      <c r="E107" s="62" t="s">
        <v>136</v>
      </c>
      <c r="F107" s="11"/>
      <c r="G107" s="11"/>
      <c r="H107" s="11" t="s">
        <v>599</v>
      </c>
    </row>
    <row r="108" spans="1:8">
      <c r="A108" s="70">
        <v>99</v>
      </c>
      <c r="B108" t="s">
        <v>393</v>
      </c>
      <c r="D108" t="s">
        <v>268</v>
      </c>
      <c r="E108" s="62" t="s">
        <v>136</v>
      </c>
      <c r="F108" s="11"/>
      <c r="G108" s="11"/>
      <c r="H108" s="11" t="s">
        <v>599</v>
      </c>
    </row>
    <row r="109" spans="1:8">
      <c r="A109" s="63">
        <v>100</v>
      </c>
      <c r="B109" t="s">
        <v>394</v>
      </c>
      <c r="D109" t="s">
        <v>268</v>
      </c>
      <c r="E109" s="62" t="s">
        <v>136</v>
      </c>
      <c r="F109" s="11"/>
      <c r="G109" s="11"/>
      <c r="H109" s="11" t="s">
        <v>395</v>
      </c>
    </row>
    <row r="110" spans="1:8">
      <c r="A110" s="70">
        <v>101</v>
      </c>
      <c r="B110" t="s">
        <v>396</v>
      </c>
      <c r="D110" t="s">
        <v>268</v>
      </c>
      <c r="E110" s="62" t="s">
        <v>136</v>
      </c>
      <c r="F110" s="11"/>
      <c r="G110" s="11"/>
      <c r="H110" s="11" t="s">
        <v>604</v>
      </c>
    </row>
    <row r="111" spans="1:8">
      <c r="A111" s="70">
        <v>102</v>
      </c>
      <c r="B111" t="s">
        <v>397</v>
      </c>
      <c r="D111" t="s">
        <v>268</v>
      </c>
      <c r="E111" s="62" t="s">
        <v>136</v>
      </c>
      <c r="F111" s="11"/>
      <c r="G111" s="11"/>
      <c r="H111" s="11" t="s">
        <v>604</v>
      </c>
    </row>
    <row r="112" spans="1:8">
      <c r="A112" s="63">
        <v>103</v>
      </c>
      <c r="B112" t="s">
        <v>398</v>
      </c>
      <c r="D112" t="s">
        <v>268</v>
      </c>
      <c r="E112" s="62" t="s">
        <v>136</v>
      </c>
      <c r="F112" s="11" t="s">
        <v>336</v>
      </c>
      <c r="G112" s="11"/>
      <c r="H112" s="11" t="s">
        <v>605</v>
      </c>
    </row>
    <row r="113" spans="1:8">
      <c r="A113" s="63">
        <v>104</v>
      </c>
      <c r="B113" t="s">
        <v>399</v>
      </c>
      <c r="D113" t="s">
        <v>268</v>
      </c>
      <c r="E113" s="62" t="s">
        <v>136</v>
      </c>
      <c r="F113" s="11" t="s">
        <v>336</v>
      </c>
      <c r="G113" s="11"/>
      <c r="H113" s="11" t="s">
        <v>606</v>
      </c>
    </row>
    <row r="114" spans="1:8">
      <c r="A114" s="60">
        <v>105</v>
      </c>
      <c r="B114" t="s">
        <v>400</v>
      </c>
      <c r="D114" t="s">
        <v>268</v>
      </c>
      <c r="E114" s="62" t="s">
        <v>136</v>
      </c>
      <c r="F114" s="11" t="s">
        <v>410</v>
      </c>
      <c r="G114" s="11" t="s">
        <v>410</v>
      </c>
      <c r="H114" s="11" t="s">
        <v>401</v>
      </c>
    </row>
    <row r="115" spans="1:8">
      <c r="A115" s="60">
        <v>106</v>
      </c>
      <c r="B115" t="s">
        <v>402</v>
      </c>
      <c r="D115" t="s">
        <v>268</v>
      </c>
      <c r="F115" s="11" t="s">
        <v>410</v>
      </c>
      <c r="G115" s="11" t="s">
        <v>410</v>
      </c>
      <c r="H115" s="11" t="s">
        <v>607</v>
      </c>
    </row>
    <row r="116" spans="1:8">
      <c r="A116" s="63">
        <v>107</v>
      </c>
      <c r="B116" t="s">
        <v>403</v>
      </c>
      <c r="D116" t="s">
        <v>268</v>
      </c>
      <c r="E116" s="62" t="s">
        <v>136</v>
      </c>
      <c r="F116" s="11"/>
      <c r="G116" s="11"/>
      <c r="H116" s="11" t="s">
        <v>608</v>
      </c>
    </row>
    <row r="117" spans="1:8">
      <c r="A117" s="60">
        <v>108</v>
      </c>
      <c r="B117" t="s">
        <v>404</v>
      </c>
      <c r="D117" t="s">
        <v>268</v>
      </c>
      <c r="F117" s="11" t="s">
        <v>410</v>
      </c>
      <c r="G117" s="11" t="s">
        <v>410</v>
      </c>
      <c r="H117" s="11" t="s">
        <v>609</v>
      </c>
    </row>
    <row r="118" spans="1:8">
      <c r="A118" s="63">
        <v>109</v>
      </c>
      <c r="B118" t="s">
        <v>405</v>
      </c>
      <c r="D118" t="s">
        <v>268</v>
      </c>
      <c r="E118" s="62" t="s">
        <v>136</v>
      </c>
      <c r="F118" s="11"/>
      <c r="G118" s="11"/>
      <c r="H118" s="11" t="s">
        <v>610</v>
      </c>
    </row>
    <row r="119" spans="1:8">
      <c r="A119" s="63">
        <v>110</v>
      </c>
      <c r="B119" t="s">
        <v>406</v>
      </c>
      <c r="D119" t="s">
        <v>268</v>
      </c>
      <c r="E119" s="62" t="s">
        <v>136</v>
      </c>
      <c r="F119" s="11"/>
      <c r="G119" s="11"/>
      <c r="H119" s="11" t="s">
        <v>611</v>
      </c>
    </row>
    <row r="120" spans="1:8">
      <c r="A120" s="63">
        <v>110</v>
      </c>
      <c r="B120" t="s">
        <v>406</v>
      </c>
      <c r="D120" t="s">
        <v>268</v>
      </c>
      <c r="F120" s="11"/>
      <c r="H120" s="11" t="s">
        <v>395</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AE13" sqref="AE13"/>
    </sheetView>
  </sheetViews>
  <sheetFormatPr defaultRowHeight="15"/>
  <cols>
    <col min="1" max="1" width="4.5703125" customWidth="1"/>
    <col min="2" max="2" width="5.42578125" style="146"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1" width="12.140625" style="118" customWidth="1"/>
    <col min="22" max="22" width="12.140625" style="121" customWidth="1"/>
    <col min="23" max="23" width="12.140625" style="122"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82" t="s">
        <v>449</v>
      </c>
      <c r="B1" s="182"/>
      <c r="C1" s="182"/>
      <c r="D1" s="182"/>
      <c r="E1" s="182"/>
      <c r="F1" s="182"/>
      <c r="G1" s="182"/>
      <c r="H1" s="183" t="s">
        <v>450</v>
      </c>
      <c r="I1" s="183"/>
      <c r="J1" s="183"/>
      <c r="K1" s="183"/>
      <c r="L1" s="183"/>
      <c r="M1" s="183"/>
      <c r="N1" s="183"/>
      <c r="O1" s="183"/>
      <c r="P1" s="183"/>
      <c r="Q1" s="183"/>
      <c r="R1" s="183"/>
      <c r="S1" s="183"/>
      <c r="T1" s="184" t="s">
        <v>451</v>
      </c>
      <c r="U1" s="184"/>
      <c r="V1" s="185" t="s">
        <v>452</v>
      </c>
      <c r="W1" s="185"/>
    </row>
    <row r="2" spans="1:23">
      <c r="A2" s="103"/>
      <c r="B2" s="104"/>
      <c r="C2" s="105" t="s">
        <v>11</v>
      </c>
      <c r="D2" s="106" t="s">
        <v>453</v>
      </c>
      <c r="E2" s="106" t="s">
        <v>454</v>
      </c>
      <c r="F2" s="105" t="s">
        <v>455</v>
      </c>
      <c r="G2" s="106" t="s">
        <v>456</v>
      </c>
      <c r="H2" s="107" t="s">
        <v>457</v>
      </c>
      <c r="I2" s="107" t="s">
        <v>458</v>
      </c>
      <c r="J2" s="107" t="s">
        <v>459</v>
      </c>
      <c r="K2" s="107" t="s">
        <v>460</v>
      </c>
      <c r="L2" s="107" t="s">
        <v>461</v>
      </c>
      <c r="M2" s="107" t="s">
        <v>462</v>
      </c>
      <c r="N2" s="107" t="s">
        <v>463</v>
      </c>
      <c r="O2" s="107" t="s">
        <v>464</v>
      </c>
      <c r="P2" s="107" t="s">
        <v>465</v>
      </c>
      <c r="Q2" s="107" t="s">
        <v>466</v>
      </c>
      <c r="R2" s="107" t="s">
        <v>467</v>
      </c>
      <c r="S2" s="108" t="s">
        <v>468</v>
      </c>
      <c r="T2" s="109" t="s">
        <v>469</v>
      </c>
      <c r="U2" s="109" t="s">
        <v>470</v>
      </c>
      <c r="V2" s="110" t="s">
        <v>471</v>
      </c>
      <c r="W2" s="111" t="s">
        <v>472</v>
      </c>
    </row>
    <row r="3" spans="1:23" ht="36">
      <c r="A3" s="186" t="s">
        <v>473</v>
      </c>
      <c r="B3" s="112">
        <v>1</v>
      </c>
      <c r="C3" s="113" t="s">
        <v>474</v>
      </c>
      <c r="D3" s="114" t="s">
        <v>475</v>
      </c>
      <c r="E3" s="115" t="s">
        <v>476</v>
      </c>
      <c r="H3" s="116"/>
      <c r="K3" s="119"/>
      <c r="T3" s="120"/>
    </row>
    <row r="4" spans="1:23" ht="36">
      <c r="A4" s="186"/>
      <c r="B4" s="112">
        <v>2</v>
      </c>
      <c r="C4" s="113" t="s">
        <v>474</v>
      </c>
      <c r="D4" s="114" t="s">
        <v>477</v>
      </c>
      <c r="E4" s="123" t="s">
        <v>478</v>
      </c>
      <c r="H4" s="116"/>
      <c r="M4" s="119"/>
      <c r="T4" s="120"/>
    </row>
    <row r="5" spans="1:23">
      <c r="A5" s="186"/>
      <c r="B5" s="112">
        <v>3</v>
      </c>
      <c r="C5" s="116" t="s">
        <v>479</v>
      </c>
      <c r="D5" s="117" t="s">
        <v>113</v>
      </c>
      <c r="E5" s="117" t="s">
        <v>113</v>
      </c>
      <c r="F5" s="116">
        <v>237</v>
      </c>
      <c r="H5" s="124"/>
      <c r="T5" s="120"/>
    </row>
    <row r="6" spans="1:23">
      <c r="A6" s="186"/>
      <c r="B6" s="112">
        <v>4</v>
      </c>
      <c r="C6" s="116" t="s">
        <v>479</v>
      </c>
      <c r="D6" s="117" t="s">
        <v>480</v>
      </c>
      <c r="E6" s="117" t="s">
        <v>480</v>
      </c>
      <c r="F6" s="116">
        <v>238</v>
      </c>
      <c r="H6" s="124"/>
      <c r="T6" s="120"/>
    </row>
    <row r="7" spans="1:23" ht="48.75">
      <c r="A7" s="186"/>
      <c r="B7" s="112">
        <v>5</v>
      </c>
      <c r="C7" s="116" t="s">
        <v>481</v>
      </c>
      <c r="D7" s="117" t="s">
        <v>482</v>
      </c>
      <c r="E7" s="117" t="s">
        <v>483</v>
      </c>
      <c r="F7" s="116">
        <v>513</v>
      </c>
      <c r="G7" s="117" t="s">
        <v>484</v>
      </c>
      <c r="H7" s="116"/>
      <c r="R7" s="119"/>
      <c r="T7" s="120"/>
    </row>
    <row r="8" spans="1:23">
      <c r="A8" s="186"/>
      <c r="B8" s="112">
        <v>6</v>
      </c>
      <c r="C8" s="116" t="s">
        <v>485</v>
      </c>
      <c r="D8" s="117" t="s">
        <v>486</v>
      </c>
      <c r="E8" s="117" t="s">
        <v>487</v>
      </c>
      <c r="F8" s="116">
        <v>1125</v>
      </c>
      <c r="H8" s="116"/>
      <c r="M8" s="119"/>
      <c r="T8" s="120"/>
    </row>
    <row r="9" spans="1:23" ht="24.75">
      <c r="A9" s="186"/>
      <c r="B9" s="112">
        <v>7</v>
      </c>
      <c r="C9" s="116" t="s">
        <v>485</v>
      </c>
      <c r="D9" s="117" t="s">
        <v>488</v>
      </c>
      <c r="F9" s="116">
        <v>1127</v>
      </c>
      <c r="H9" s="116"/>
      <c r="M9" s="119"/>
      <c r="T9" s="120"/>
    </row>
    <row r="10" spans="1:23" ht="24.75">
      <c r="A10" s="186"/>
      <c r="B10" s="112">
        <v>8</v>
      </c>
      <c r="C10" s="116" t="s">
        <v>489</v>
      </c>
      <c r="D10" s="117" t="s">
        <v>490</v>
      </c>
      <c r="E10" s="117" t="s">
        <v>491</v>
      </c>
      <c r="F10" s="116">
        <v>456</v>
      </c>
      <c r="H10" s="116"/>
      <c r="Q10" s="119"/>
      <c r="T10" s="120"/>
    </row>
    <row r="11" spans="1:23" ht="27" customHeight="1">
      <c r="A11" s="186"/>
      <c r="B11" s="112">
        <v>9</v>
      </c>
      <c r="C11" s="116" t="s">
        <v>489</v>
      </c>
      <c r="D11" s="117" t="s">
        <v>492</v>
      </c>
      <c r="E11" s="117" t="s">
        <v>493</v>
      </c>
      <c r="F11" s="116">
        <v>458</v>
      </c>
      <c r="I11"/>
      <c r="J11"/>
      <c r="M11" s="119"/>
      <c r="T11" s="120"/>
    </row>
    <row r="12" spans="1:23" ht="24.75">
      <c r="A12" s="186"/>
      <c r="B12" s="112">
        <v>10</v>
      </c>
      <c r="C12" s="116" t="s">
        <v>494</v>
      </c>
      <c r="D12" s="117" t="s">
        <v>495</v>
      </c>
      <c r="E12" s="117" t="s">
        <v>496</v>
      </c>
      <c r="G12" s="117" t="s">
        <v>497</v>
      </c>
      <c r="I12"/>
      <c r="J12"/>
      <c r="K12" s="119"/>
      <c r="T12" s="120"/>
    </row>
    <row r="13" spans="1:23" ht="49.5" thickBot="1">
      <c r="A13" s="186"/>
      <c r="B13" s="112">
        <v>11</v>
      </c>
      <c r="C13" s="116" t="s">
        <v>498</v>
      </c>
      <c r="D13" s="117" t="s">
        <v>499</v>
      </c>
      <c r="E13" s="117" t="s">
        <v>500</v>
      </c>
      <c r="F13" s="116">
        <v>1198</v>
      </c>
      <c r="I13"/>
      <c r="J13"/>
      <c r="M13" s="119"/>
      <c r="T13" s="125"/>
    </row>
    <row r="14" spans="1:23" ht="40.5" customHeight="1">
      <c r="A14" s="187" t="s">
        <v>501</v>
      </c>
      <c r="B14" s="126">
        <v>12</v>
      </c>
      <c r="C14" s="127" t="s">
        <v>474</v>
      </c>
      <c r="D14" s="128" t="s">
        <v>502</v>
      </c>
      <c r="E14" s="129" t="s">
        <v>503</v>
      </c>
      <c r="F14" s="127"/>
      <c r="G14" s="128"/>
      <c r="H14" s="130"/>
      <c r="I14" s="130"/>
      <c r="J14" s="130"/>
      <c r="K14" s="131"/>
      <c r="L14" s="131"/>
      <c r="M14" s="131"/>
      <c r="N14" s="131"/>
      <c r="O14" s="131"/>
      <c r="P14" s="131"/>
      <c r="Q14" s="131"/>
      <c r="R14" s="131"/>
      <c r="S14" s="132"/>
      <c r="T14" s="133"/>
      <c r="U14" s="131"/>
      <c r="V14" s="134"/>
      <c r="W14" s="135"/>
    </row>
    <row r="15" spans="1:23" ht="36.75">
      <c r="A15" s="188"/>
      <c r="B15" s="112">
        <v>13</v>
      </c>
      <c r="C15" s="116" t="s">
        <v>504</v>
      </c>
      <c r="D15" s="117" t="s">
        <v>505</v>
      </c>
      <c r="I15"/>
      <c r="J15"/>
      <c r="S15" s="136"/>
      <c r="T15" s="119"/>
    </row>
    <row r="16" spans="1:23" ht="30" customHeight="1">
      <c r="A16" s="188"/>
      <c r="B16" s="112">
        <v>14</v>
      </c>
      <c r="C16" s="116" t="s">
        <v>506</v>
      </c>
      <c r="D16" s="117" t="s">
        <v>507</v>
      </c>
      <c r="I16"/>
      <c r="J16"/>
      <c r="S16" s="136"/>
      <c r="T16" s="119"/>
    </row>
    <row r="17" spans="1:23" ht="32.25" customHeight="1">
      <c r="A17" s="188"/>
      <c r="B17" s="112">
        <v>15</v>
      </c>
      <c r="C17" s="116" t="s">
        <v>489</v>
      </c>
      <c r="D17" s="117" t="s">
        <v>508</v>
      </c>
      <c r="E17" s="117" t="s">
        <v>509</v>
      </c>
      <c r="F17" s="116">
        <v>460</v>
      </c>
      <c r="I17"/>
      <c r="J17"/>
      <c r="S17" s="136"/>
      <c r="U17" s="119"/>
    </row>
    <row r="18" spans="1:23" ht="33.75" customHeight="1">
      <c r="A18" s="188"/>
      <c r="B18" s="112">
        <v>16</v>
      </c>
      <c r="C18" s="116" t="s">
        <v>510</v>
      </c>
      <c r="D18" s="117" t="s">
        <v>511</v>
      </c>
      <c r="I18"/>
      <c r="J18"/>
      <c r="S18" s="136"/>
      <c r="T18" s="119"/>
    </row>
    <row r="19" spans="1:23" ht="28.5" customHeight="1" thickBot="1">
      <c r="A19" s="188"/>
      <c r="B19" s="137">
        <v>17</v>
      </c>
      <c r="C19" s="138" t="s">
        <v>512</v>
      </c>
      <c r="D19" s="139" t="s">
        <v>513</v>
      </c>
      <c r="E19" s="139"/>
      <c r="F19" s="138"/>
      <c r="G19" s="139"/>
      <c r="H19" s="140"/>
      <c r="I19" s="140"/>
      <c r="J19" s="140"/>
      <c r="K19" s="141"/>
      <c r="L19" s="141"/>
      <c r="M19" s="141"/>
      <c r="N19" s="141"/>
      <c r="O19" s="141"/>
      <c r="P19" s="141"/>
      <c r="Q19" s="141"/>
      <c r="R19" s="141"/>
      <c r="S19" s="142"/>
      <c r="T19" s="143"/>
      <c r="U19" s="141"/>
      <c r="V19" s="144"/>
      <c r="W19" s="145"/>
    </row>
    <row r="20" spans="1:23" ht="35.25" customHeight="1">
      <c r="A20" s="179" t="s">
        <v>514</v>
      </c>
      <c r="B20" s="112">
        <v>18</v>
      </c>
      <c r="C20" s="116" t="s">
        <v>515</v>
      </c>
      <c r="D20" s="117" t="s">
        <v>516</v>
      </c>
      <c r="E20" s="117" t="s">
        <v>517</v>
      </c>
      <c r="I20"/>
      <c r="J20"/>
      <c r="S20" s="136"/>
      <c r="V20" s="119"/>
    </row>
    <row r="21" spans="1:23" ht="35.25" customHeight="1" thickBot="1">
      <c r="A21" s="180"/>
      <c r="B21" s="112">
        <v>19</v>
      </c>
      <c r="C21" s="116" t="s">
        <v>489</v>
      </c>
      <c r="D21" s="117" t="s">
        <v>518</v>
      </c>
      <c r="E21" s="117" t="s">
        <v>509</v>
      </c>
      <c r="F21" s="116">
        <v>461</v>
      </c>
      <c r="I21"/>
      <c r="J21"/>
      <c r="S21" s="136"/>
      <c r="V21" s="143"/>
    </row>
    <row r="22" spans="1:23" ht="35.25" customHeight="1">
      <c r="A22" s="180"/>
      <c r="B22" s="112">
        <v>20</v>
      </c>
      <c r="S22" s="136"/>
    </row>
    <row r="23" spans="1:23" ht="35.25" customHeight="1">
      <c r="A23" s="180"/>
      <c r="B23" s="112">
        <v>21</v>
      </c>
      <c r="S23" s="136"/>
    </row>
    <row r="24" spans="1:23" ht="35.25" customHeight="1">
      <c r="A24" s="180"/>
      <c r="B24" s="112">
        <v>22</v>
      </c>
      <c r="S24" s="136"/>
    </row>
    <row r="25" spans="1:23" ht="35.25" customHeight="1" thickBot="1">
      <c r="A25" s="180"/>
      <c r="B25" s="137">
        <v>23</v>
      </c>
      <c r="C25" s="138"/>
      <c r="D25" s="139"/>
      <c r="E25" s="139"/>
      <c r="F25" s="138"/>
      <c r="G25" s="139"/>
      <c r="H25" s="140"/>
      <c r="I25" s="141"/>
      <c r="J25" s="141"/>
      <c r="K25" s="141"/>
      <c r="L25" s="141"/>
      <c r="M25" s="141"/>
      <c r="N25" s="141"/>
      <c r="O25" s="141"/>
      <c r="P25" s="141"/>
      <c r="Q25" s="141"/>
      <c r="R25" s="141"/>
      <c r="S25" s="142"/>
      <c r="T25" s="141"/>
      <c r="U25" s="141"/>
      <c r="V25" s="144"/>
      <c r="W25" s="145"/>
    </row>
    <row r="26" spans="1:23">
      <c r="R26"/>
      <c r="S26"/>
      <c r="T26"/>
      <c r="U26"/>
      <c r="V26"/>
      <c r="W26"/>
    </row>
    <row r="27" spans="1:23">
      <c r="G27"/>
      <c r="I27"/>
      <c r="J27"/>
      <c r="K27"/>
      <c r="L27"/>
      <c r="M27"/>
      <c r="N27"/>
      <c r="O27"/>
      <c r="P27"/>
      <c r="Q27"/>
      <c r="R27"/>
      <c r="S27"/>
      <c r="T27"/>
      <c r="U27"/>
      <c r="V27"/>
      <c r="W27"/>
    </row>
    <row r="28" spans="1:23">
      <c r="C28" s="119"/>
      <c r="D28" s="181" t="s">
        <v>519</v>
      </c>
      <c r="E28" s="181"/>
      <c r="F28" s="181"/>
      <c r="G28"/>
      <c r="I28"/>
      <c r="J28"/>
      <c r="K28"/>
      <c r="L28"/>
      <c r="M28"/>
      <c r="N28"/>
      <c r="O28"/>
      <c r="P28"/>
      <c r="Q28"/>
      <c r="R28"/>
      <c r="S28"/>
      <c r="T28"/>
      <c r="U28"/>
      <c r="V28"/>
      <c r="W28"/>
    </row>
    <row r="29" spans="1:23">
      <c r="C29" s="147"/>
      <c r="D29" s="181" t="s">
        <v>520</v>
      </c>
      <c r="E29" s="181"/>
      <c r="F29" s="181"/>
      <c r="G29"/>
      <c r="I29"/>
      <c r="J29"/>
      <c r="K29"/>
      <c r="L29"/>
      <c r="M29"/>
      <c r="N29"/>
      <c r="O29"/>
      <c r="P29"/>
      <c r="Q29"/>
      <c r="R29"/>
      <c r="S29"/>
      <c r="T29"/>
      <c r="U29"/>
      <c r="V29"/>
      <c r="W29"/>
    </row>
    <row r="30" spans="1:23">
      <c r="C30" s="148"/>
      <c r="D30" s="181" t="s">
        <v>521</v>
      </c>
      <c r="E30" s="181"/>
      <c r="F30" s="181"/>
      <c r="G30"/>
      <c r="I30"/>
      <c r="J30"/>
      <c r="K30"/>
      <c r="L30"/>
      <c r="M30"/>
      <c r="N30"/>
      <c r="O30"/>
      <c r="P30"/>
      <c r="Q30"/>
      <c r="R30"/>
      <c r="S30"/>
      <c r="T30"/>
      <c r="U30"/>
      <c r="V30"/>
      <c r="W30"/>
    </row>
    <row r="31" spans="1:23">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H1:S1"/>
    <mergeCell ref="T1:U1"/>
    <mergeCell ref="V1:W1"/>
    <mergeCell ref="A3:A13"/>
    <mergeCell ref="A14:A19"/>
    <mergeCell ref="A20:A25"/>
    <mergeCell ref="D28:F28"/>
    <mergeCell ref="D29:F29"/>
    <mergeCell ref="D30:F30"/>
    <mergeCell ref="A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326</v>
      </c>
      <c r="B1" t="s">
        <v>327</v>
      </c>
      <c r="C1" t="s">
        <v>328</v>
      </c>
      <c r="D1" t="s">
        <v>329</v>
      </c>
      <c r="E1" t="s">
        <v>11</v>
      </c>
    </row>
    <row r="2" spans="1:5" ht="20.25" customHeight="1">
      <c r="A2" s="87">
        <v>575</v>
      </c>
      <c r="B2" s="11" t="s">
        <v>283</v>
      </c>
      <c r="C2" t="s">
        <v>280</v>
      </c>
      <c r="D2" t="s">
        <v>145</v>
      </c>
      <c r="E2" t="s">
        <v>222</v>
      </c>
    </row>
    <row r="3" spans="1:5">
      <c r="A3" s="87">
        <v>587</v>
      </c>
      <c r="B3" s="11" t="s">
        <v>284</v>
      </c>
      <c r="C3" t="s">
        <v>280</v>
      </c>
      <c r="D3" t="s">
        <v>145</v>
      </c>
      <c r="E3" t="s">
        <v>232</v>
      </c>
    </row>
    <row r="4" spans="1:5" ht="30">
      <c r="A4" s="87">
        <v>661</v>
      </c>
      <c r="B4" s="11" t="s">
        <v>270</v>
      </c>
      <c r="C4" t="s">
        <v>271</v>
      </c>
      <c r="D4" t="s">
        <v>145</v>
      </c>
      <c r="E4" t="s">
        <v>272</v>
      </c>
    </row>
    <row r="5" spans="1:5" ht="30">
      <c r="A5" s="87">
        <v>245</v>
      </c>
      <c r="B5" s="11" t="s">
        <v>89</v>
      </c>
      <c r="C5" t="s">
        <v>74</v>
      </c>
      <c r="D5" t="s">
        <v>145</v>
      </c>
      <c r="E5" t="s">
        <v>108</v>
      </c>
    </row>
    <row r="6" spans="1:5">
      <c r="A6" s="87">
        <v>268</v>
      </c>
      <c r="B6" s="11" t="s">
        <v>274</v>
      </c>
      <c r="C6" t="s">
        <v>273</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2010-04-06T11:05:32Z</dcterms:modified>
</cp:coreProperties>
</file>