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bookViews>
  <sheets>
    <sheet name="Integration Plan" sheetId="4" r:id="rId1"/>
    <sheet name="Integration Graph" sheetId="6" r:id="rId2"/>
    <sheet name="SMP List" sheetId="7" r:id="rId3"/>
    <sheet name="pending bklog" sheetId="5" state="hidden" r:id="rId4"/>
    <sheet name="pdk3.0.d" sheetId="8" state="hidden" r:id="rId5"/>
  </sheets>
  <definedNames>
    <definedName name="_xlnm._FilterDatabase" localSheetId="0" hidden="1">'Integration Plan'!$D$2:$H$59</definedName>
    <definedName name="_xlnm._FilterDatabase" localSheetId="3" hidden="1">'pending bklog'!$A$1:$H$27</definedName>
  </definedNames>
  <calcPr calcId="125725"/>
  <pivotCaches>
    <pivotCache cacheId="20" r:id="rId6"/>
  </pivotCaches>
</workbook>
</file>

<file path=xl/calcChain.xml><?xml version="1.0" encoding="utf-8"?>
<calcChain xmlns="http://schemas.openxmlformats.org/spreadsheetml/2006/main">
  <c r="D71" i="6"/>
  <c r="D70"/>
  <c r="C71"/>
  <c r="C70"/>
  <c r="C76"/>
  <c r="C75"/>
  <c r="G66"/>
  <c r="G63"/>
  <c r="G65"/>
  <c r="G62"/>
  <c r="E66"/>
  <c r="C66" s="1"/>
  <c r="E65"/>
  <c r="C65" s="1"/>
  <c r="C63"/>
  <c r="C62"/>
  <c r="D63"/>
  <c r="D62"/>
  <c r="E62"/>
  <c r="E63"/>
  <c r="D65"/>
  <c r="D66"/>
  <c r="AB9" i="4"/>
  <c r="AB4"/>
  <c r="AB5"/>
  <c r="AB6"/>
  <c r="AB7"/>
  <c r="AB8"/>
  <c r="AB10"/>
  <c r="AB22"/>
  <c r="AB23"/>
  <c r="AB24"/>
  <c r="AB25"/>
  <c r="AB26"/>
  <c r="AB27"/>
  <c r="AB28"/>
  <c r="AB29"/>
  <c r="AB30"/>
  <c r="AB31"/>
  <c r="AB32"/>
  <c r="AB33"/>
  <c r="AB34"/>
  <c r="AB35"/>
  <c r="AB36"/>
  <c r="AB37"/>
  <c r="AB38"/>
  <c r="AB39"/>
  <c r="AB40"/>
  <c r="AB41"/>
  <c r="AB42"/>
  <c r="AB44"/>
  <c r="AB45"/>
  <c r="AB46"/>
  <c r="AB47"/>
  <c r="AB48"/>
  <c r="AB49"/>
  <c r="AB55"/>
  <c r="AB56"/>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Q28" l="1"/>
  <c r="Q29" s="1"/>
  <c r="Q30" s="1"/>
  <c r="Q31" s="1"/>
  <c r="O16"/>
  <c r="O17" s="1"/>
</calcChain>
</file>

<file path=xl/comments1.xml><?xml version="1.0" encoding="utf-8"?>
<comments xmlns="http://schemas.openxmlformats.org/spreadsheetml/2006/main">
  <authors>
    <author>victorp</author>
  </authors>
  <commentList>
    <comment ref="A25" authorId="0">
      <text>
        <r>
          <rPr>
            <b/>
            <sz val="9"/>
            <color indexed="81"/>
            <rFont val="Tahoma"/>
            <charset val="1"/>
          </rPr>
          <t>victorp:</t>
        </r>
        <r>
          <rPr>
            <sz val="9"/>
            <color indexed="81"/>
            <rFont val="Tahoma"/>
            <charset val="1"/>
          </rPr>
          <t xml:space="preserve">
impacted by S^3 UI PDK</t>
        </r>
      </text>
    </comment>
    <comment ref="S33" authorId="0">
      <text>
        <r>
          <rPr>
            <b/>
            <sz val="9"/>
            <color indexed="81"/>
            <rFont val="Tahoma"/>
            <charset val="1"/>
          </rPr>
          <t>victorp:</t>
        </r>
        <r>
          <rPr>
            <sz val="9"/>
            <color indexed="81"/>
            <rFont val="Tahoma"/>
            <charset val="1"/>
          </rPr>
          <t xml:space="preserve">
delivery date moved by 2 month</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<sst xmlns="http://schemas.openxmlformats.org/spreadsheetml/2006/main" count="1147" uniqueCount="495">
  <si>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</si>
  <si>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</si>
  <si>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</si>
  <si>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</si>
  <si>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</si>
  <si>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</si>
  <si>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</si>
  <si>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</si>
  <si>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</si>
  <si>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</si>
  <si>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</si>
  <si>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</si>
  <si>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</si>
  <si>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</si>
  <si>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</si>
  <si>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</si>
  <si>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</si>
  <si>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</si>
  <si>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</si>
  <si>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</si>
  <si>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</si>
  <si>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</si>
  <si>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</si>
  <si>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</si>
  <si>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</si>
  <si>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</si>
  <si>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</si>
  <si>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</si>
  <si>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</si>
  <si>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</si>
  <si>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</si>
  <si>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</si>
  <si>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</si>
  <si>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</si>
  <si>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</si>
  <si>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</si>
  <si>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</si>
  <si>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</si>
  <si>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</si>
  <si>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</si>
  <si>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</si>
  <si>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</si>
  <si>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</si>
  <si>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</si>
  <si>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</si>
  <si>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</si>
  <si>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</si>
  <si>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</si>
  <si>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</si>
  <si>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</si>
  <si>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</si>
  <si>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</si>
  <si>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</si>
  <si>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</si>
  <si>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</si>
  <si>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</si>
  <si>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</si>
  <si>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</si>
  <si>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</si>
  <si>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</si>
  <si>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</si>
  <si>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</si>
  <si>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</si>
  <si>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</si>
  <si>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</si>
  <si>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</si>
  <si>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</si>
  <si>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</si>
  <si>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</si>
  <si>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</si>
  <si>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</si>
  <si>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</si>
  <si>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</si>
  <si>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</si>
  <si>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</si>
  <si>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</si>
  <si>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</si>
  <si>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</si>
  <si>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</si>
  <si>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</si>
  <si>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</si>
  <si>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</si>
  <si>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</si>
  <si>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</si>
  <si>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</si>
  <si>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</si>
  <si>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</si>
  <si>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</si>
  <si>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</si>
  <si>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</si>
  <si>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</si>
  <si>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</si>
  <si>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</si>
  <si>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</si>
  <si>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</si>
  <si>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</si>
  <si>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</si>
  <si>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</si>
  <si>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</si>
  <si>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</si>
  <si>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</si>
  <si>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</si>
  <si>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</si>
  <si>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</si>
  <si>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</si>
  <si>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</si>
  <si>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</si>
  <si>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</si>
  <si>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</si>
  <si>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</si>
  <si>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</si>
  <si>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</si>
  <si>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</si>
  <si>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</si>
  <si>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</si>
  <si>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</si>
  <si>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</si>
  <si>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</si>
  <si>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</si>
  <si>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</si>
  <si>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</si>
  <si>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</si>
  <si>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</si>
  <si>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</si>
  <si>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</si>
  <si>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</si>
  <si>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</si>
  <si>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</si>
  <si>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</si>
  <si>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</si>
  <si>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</si>
  <si>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</si>
  <si>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</si>
  <si>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</si>
  <si>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</si>
  <si>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</si>
  <si>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</si>
  <si>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</si>
  <si>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</si>
  <si>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</si>
  <si>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</si>
  <si>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</si>
  <si>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</si>
  <si>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</si>
  <si>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</si>
  <si>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</si>
  <si>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</si>
  <si>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</si>
  <si>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</si>
  <si>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</si>
  <si>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</si>
  <si>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</si>
  <si>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</si>
  <si>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</si>
  <si>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</si>
  <si>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</si>
  <si>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</si>
  <si>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</si>
  <si>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</si>
  <si>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</si>
  <si>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</si>
  <si>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</si>
  <si>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</si>
  <si>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</si>
  <si>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</si>
  <si>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</si>
  <si>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</si>
  <si>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</si>
  <si>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</si>
  <si>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</si>
  <si>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</si>
  <si>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</si>
  <si>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</si>
  <si>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</si>
  <si>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bt</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</si>
  <si>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</si>
  <si>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</si>
  <si>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</si>
  <si>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</si>
  <si>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</si>
  <si>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</si>
  <si>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</si>
  <si>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</si>
  <si>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</si>
  <si>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</si>
  <si>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</si>
  <si>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</si>
  <si>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</si>
  <si>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</si>
  <si>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</si>
  <si>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</si>
  <si>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</si>
  <si>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</si>
  <si>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</si>
  <si>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</si>
  <si>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</si>
  <si>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</si>
  <si>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</si>
  <si>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</si>
  <si>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</si>
  <si>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</si>
  <si>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</si>
  <si>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</si>
  <si>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</si>
  <si>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</si>
  <si>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</si>
  <si>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</si>
  <si>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</si>
  <si>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</si>
  <si>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</si>
  <si>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</si>
  <si>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</si>
  <si>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</si>
  <si>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PkO expects this to get over by week 50</t>
  </si>
  <si>
    <t>btservices</t>
  </si>
  <si>
    <t>Device connectivity</t>
  </si>
  <si>
    <t>PkO has confirmed this</t>
  </si>
  <si>
    <t>camerasrv</t>
  </si>
  <si>
    <t>Multimedia applications</t>
  </si>
  <si>
    <t>PkO is unaware until now.</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</si>
  <si>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</si>
  <si>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</si>
  <si>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</si>
  <si>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</si>
  <si>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</si>
  <si>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</si>
  <si>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</si>
  <si>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</si>
  <si>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</si>
  <si>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</si>
  <si>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</si>
  <si>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</si>
  <si>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</si>
  <si>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</si>
  <si>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</si>
  <si>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</si>
  <si>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</si>
  <si>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</si>
  <si>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</si>
  <si>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</si>
  <si>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</si>
  <si>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</si>
  <si>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</si>
  <si>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</si>
  <si>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</si>
  <si>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</si>
  <si>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</si>
  <si>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</si>
  <si>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</si>
  <si>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</si>
  <si>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</si>
  <si>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</si>
  <si>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</si>
  <si>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</si>
  <si>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</si>
  <si>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</si>
  <si>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</si>
  <si>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</si>
  <si>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</si>
  <si>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</si>
  <si>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</si>
  <si>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</si>
  <si>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</si>
  <si>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</si>
  <si>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</si>
  <si>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</si>
  <si>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PkO has informed this will be done by wk 52</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</si>
  <si>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</si>
  <si>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</si>
  <si>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</si>
  <si>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</si>
  <si>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</si>
  <si>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</si>
  <si>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is unaware until now, has been referred to the proposal.</t>
  </si>
  <si>
    <t>Pko unwilling to commit dates, expects this to get over by Q1 2010</t>
  </si>
  <si>
    <t>PkO has ruled out S^3, tentative on S^4. Confirmation awaited.</t>
  </si>
  <si>
    <t>Pko expects this to get over by wk52</t>
  </si>
  <si>
    <t>Pko has already confirmed this</t>
  </si>
  <si>
    <t>Pko has no specific time frame info</t>
  </si>
  <si>
    <t>Pko has been contacted again... No update yet.</t>
  </si>
  <si>
    <t>Pko unaware of SMP plans, have referred to proposal doc. Response awaited. Reminders sent once again.</t>
  </si>
  <si>
    <t>PkO aims to complete this by H2/2009</t>
  </si>
  <si>
    <t>srvdiscovery</t>
  </si>
  <si>
    <t>platformtools</t>
  </si>
  <si>
    <t>PkO is unaware until now, pinged for feedback again</t>
  </si>
  <si>
    <t>PkO confirms all this to be Linux / Windows tools and hence not necessary to be SMP Safe.</t>
  </si>
  <si>
    <t>Pko aims this to be Week 46/09 target</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</si>
  <si>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</si>
  <si>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</si>
  <si>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</si>
  <si>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</si>
  <si>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</si>
  <si>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</si>
  <si>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</si>
  <si>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</si>
  <si>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</si>
  <si>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</si>
  <si>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</si>
  <si>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</si>
  <si>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</si>
  <si>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</si>
  <si>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</si>
  <si>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</si>
  <si>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</si>
  <si>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</si>
  <si>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</si>
  <si>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</si>
  <si>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</si>
  <si>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</si>
  <si>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</si>
  <si>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</si>
  <si>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</si>
  <si>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</si>
  <si>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</si>
  <si>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</si>
  <si>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</si>
  <si>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</si>
  <si>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</si>
  <si>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</si>
  <si>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</si>
  <si>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</si>
  <si>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</si>
  <si>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</si>
  <si>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</si>
  <si>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</si>
  <si>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</si>
  <si>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</si>
  <si>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</si>
  <si>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</si>
  <si>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</si>
  <si>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</si>
  <si>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</si>
  <si>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</si>
  <si>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</si>
  <si>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</si>
  <si>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</si>
  <si>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</si>
  <si>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</si>
  <si>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</si>
  <si>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</si>
  <si>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</si>
  <si>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</si>
  <si>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</si>
  <si>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</si>
  <si>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</si>
  <si>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</si>
  <si>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</si>
  <si>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</si>
  <si>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</si>
  <si>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</si>
  <si>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</si>
  <si>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</si>
  <si>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</si>
  <si>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</si>
  <si>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This is not a package, but code shared across multiple packages. No SMP related testing needs to be done for this as a 'package'.</t>
  </si>
  <si>
    <t>PkO is unaware until now. Hasnt responded to reminders.  Nov 17th : Steven Yao-PkO has asked for H/W to validate. Have referred to MH/Nokia.</t>
  </si>
  <si>
    <t>PkO reckons this package wont be affected by SMP plans. Awaiting confirmation</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</si>
  <si>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</si>
  <si>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</si>
  <si>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</si>
  <si>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</si>
  <si>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</si>
  <si>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</si>
  <si>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</si>
  <si>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</si>
  <si>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</si>
  <si>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</si>
  <si>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</si>
  <si>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</si>
  <si>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</si>
  <si>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</si>
  <si>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</si>
  <si>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</si>
  <si>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</si>
  <si>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</si>
  <si>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</si>
  <si>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</si>
  <si>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</si>
  <si>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</si>
  <si>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</si>
  <si>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</si>
  <si>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</si>
  <si>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</si>
  <si>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</si>
  <si>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</si>
  <si>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</si>
  <si>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</si>
  <si>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</si>
  <si>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</si>
  <si>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IW0951</t>
  </si>
  <si>
    <t>Count of IW0951</t>
  </si>
  <si>
    <t>??</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</si>
  <si>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</si>
  <si>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</si>
  <si>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</si>
  <si>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</si>
  <si>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</si>
  <si>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</si>
  <si>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</si>
  <si>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</si>
  <si>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</si>
  <si>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</si>
  <si>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</si>
  <si>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</si>
  <si>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</si>
  <si>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</si>
  <si>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</si>
  <si>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</si>
  <si>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</si>
  <si>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</si>
  <si>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</si>
  <si>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PkO expects this to get over by week 47. Wk 50: have asked for updates</t>
  </si>
  <si>
    <t>PkO is unaware until now. Hasnt responded to reminders, Nov 17th : Written about the SMP proposal and referred to Mark Hambleton. Wk 50: Pko will get back next week.</t>
  </si>
  <si>
    <t>PkO expects this to get over by week 47: wk 50 - have asked pko for status</t>
  </si>
  <si>
    <t>PkO expects this to get over by week 47, wk 50: have asked pko for status</t>
  </si>
  <si>
    <t>PkO identified and contacted, 5th Nov - reminder sent. Wk50: Q1/2010</t>
  </si>
  <si>
    <t>PkO sent reminder once again, wk 48: Package owner on holidays. Wk 50: Package owner seeks support from community.(?) for this activity</t>
  </si>
  <si>
    <t>Week 48, wk 50: PkO has confirmed SMP Safe</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</si>
  <si>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</si>
  <si>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</si>
  <si>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</si>
  <si>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</si>
  <si>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</si>
  <si>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</si>
  <si>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</si>
  <si>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Pko contacted. Response awaited: wk 49: This package may not need to be SMP Safe'ed. PkO yet to confirm. Wk: Pko has confirmed that this will be SMP Safe for S^4 due to a dependency of this tool for other package testing</t>
  </si>
  <si>
    <t>Package may be deprecated from TB 10.1</t>
  </si>
  <si>
    <t>Pko contacted. Response awaited, wk 50: PkO will be rewritten in QT for S^4</t>
  </si>
  <si>
    <t>No update from PkO, wk 50: pinged pko again for a response.</t>
  </si>
  <si>
    <t>Pko contacted. Response awaited, wk48: pKO promised to get back by wk 49. Wk 50: Pinged PkO for a response again.</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</si>
  <si>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</si>
  <si>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</si>
  <si>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</si>
  <si>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</si>
  <si>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</si>
  <si>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</si>
  <si>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</si>
  <si>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</si>
  <si>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</si>
  <si>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</si>
  <si>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</si>
  <si>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</si>
  <si>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</si>
  <si>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</si>
  <si>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</si>
  <si>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</si>
  <si>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</si>
  <si>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</si>
  <si>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</si>
  <si>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</si>
  <si>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</si>
  <si>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</si>
  <si>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</si>
  <si>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</si>
  <si>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</si>
  <si>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</si>
  <si>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</si>
  <si>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</si>
  <si>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</si>
  <si>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</si>
  <si>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</si>
  <si>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H/w based validation</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</si>
  <si>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</si>
  <si>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</si>
  <si>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</si>
  <si>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</si>
  <si>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</si>
  <si>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</si>
  <si>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</si>
  <si>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</si>
  <si>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</si>
  <si>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</si>
  <si>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</si>
  <si>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</si>
  <si>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</si>
  <si>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aims to complete this by wk48: Wk 50: Asked for updates from package owners, wk51: Pinged pko again</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</si>
  <si>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</si>
  <si>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</si>
  <si>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</si>
  <si>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</si>
  <si>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</si>
  <si>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</si>
  <si>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</si>
  <si>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</si>
  <si>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</si>
  <si>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</si>
  <si>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</si>
  <si>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</si>
  <si>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</si>
  <si>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Make Qt 4.6.2 available for Symbian Foundation</t>
  </si>
  <si>
    <t>Qt Location UI Apps</t>
  </si>
  <si>
    <t xml:space="preserve">Location </t>
  </si>
  <si>
    <t>Support for the Bluetooth Low Energy Core Specification</t>
  </si>
  <si>
    <t>Btlowenergy</t>
  </si>
  <si>
    <t xml:space="preserve">BT </t>
  </si>
</sst>
</file>

<file path=xl/styles.xml><?xml version="1.0" encoding="utf-8"?>
<styleSheet xmlns="http://schemas.openxmlformats.org/spreadsheetml/2006/main">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12" xfId="6" applyBorder="1" applyAlignment="1">
      <alignment horizontal="center"/>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20" fillId="37" borderId="0" xfId="7"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6" fillId="2" borderId="0" xfId="6" applyBorder="1"/>
    <xf numFmtId="0" fontId="8" fillId="4" borderId="0" xfId="8" applyBorder="1"/>
    <xf numFmtId="0" fontId="8" fillId="4" borderId="4" xfId="8" applyBorder="1"/>
    <xf numFmtId="0" fontId="18" fillId="6" borderId="0" xfId="10" applyFont="1" applyBorder="1" applyAlignment="1">
      <alignment horizontal="center"/>
    </xf>
    <xf numFmtId="0" fontId="18" fillId="34" borderId="54" xfId="15" applyFont="1" applyFill="1" applyBorder="1" applyAlignment="1">
      <alignment horizontal="center"/>
    </xf>
    <xf numFmtId="0" fontId="18" fillId="33" borderId="0" xfId="15" applyFont="1" applyFill="1" applyBorder="1" applyAlignment="1">
      <alignment horizontal="center"/>
    </xf>
    <xf numFmtId="0" fontId="18" fillId="34" borderId="55" xfId="15" applyFont="1" applyFill="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
    <dxf>
      <font>
        <b/>
        <i val="0"/>
        <color theme="0"/>
      </font>
      <fill>
        <patternFill>
          <bgColor theme="1"/>
        </patternFill>
      </fill>
    </dxf>
    <dxf>
      <font>
        <b/>
        <i val="0"/>
        <color theme="0"/>
      </font>
      <fill>
        <patternFill>
          <bgColor theme="3" tint="0.39994506668294322"/>
        </patternFill>
      </fill>
    </dxf>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42</c:v>
                </c:pt>
                <c:pt idx="1">
                  <c:v>42</c:v>
                </c:pt>
                <c:pt idx="2">
                  <c:v>37</c:v>
                </c:pt>
                <c:pt idx="3">
                  <c:v>36</c:v>
                </c:pt>
                <c:pt idx="4">
                  <c:v>35</c:v>
                </c:pt>
                <c:pt idx="5">
                  <c:v>28</c:v>
                </c:pt>
                <c:pt idx="6">
                  <c:v>26</c:v>
                </c:pt>
                <c:pt idx="7">
                  <c:v>19</c:v>
                </c:pt>
                <c:pt idx="8">
                  <c:v>12</c:v>
                </c:pt>
                <c:pt idx="9">
                  <c:v>7</c:v>
                </c:pt>
                <c:pt idx="10">
                  <c:v>5</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8</c:v>
                </c:pt>
                <c:pt idx="13">
                  <c:v>8</c:v>
                </c:pt>
                <c:pt idx="14">
                  <c:v>7</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55854976"/>
        <c:axId val="55856512"/>
      </c:lineChart>
      <c:catAx>
        <c:axId val="55854976"/>
        <c:scaling>
          <c:orientation val="minMax"/>
        </c:scaling>
        <c:axPos val="b"/>
        <c:numFmt formatCode="General" sourceLinked="1"/>
        <c:tickLblPos val="nextTo"/>
        <c:crossAx val="55856512"/>
        <c:crosses val="autoZero"/>
        <c:auto val="1"/>
        <c:lblAlgn val="ctr"/>
        <c:lblOffset val="100"/>
      </c:catAx>
      <c:valAx>
        <c:axId val="55856512"/>
        <c:scaling>
          <c:orientation val="minMax"/>
        </c:scaling>
        <c:axPos val="l"/>
        <c:majorGridlines/>
        <c:numFmt formatCode="General" sourceLinked="1"/>
        <c:tickLblPos val="nextTo"/>
        <c:crossAx val="55854976"/>
        <c:crosses val="autoZero"/>
        <c:crossBetween val="between"/>
      </c:valAx>
    </c:plotArea>
    <c:legend>
      <c:legendPos val="r"/>
      <c:layout/>
    </c:legend>
    <c:plotVisOnly val="1"/>
  </c:chart>
  <c:printSettings>
    <c:headerFooter/>
    <c:pageMargins b="0.75000000000000278" l="0.70000000000000062" r="0.70000000000000062" t="0.75000000000000278"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652E-2"/>
          <c:y val="4.0033186706532456E-2"/>
          <c:w val="0.91460277332580964"/>
          <c:h val="0.85211836591996337"/>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5</c:v>
                </c:pt>
                <c:pt idx="10">
                  <c:v>2</c:v>
                </c:pt>
                <c:pt idx="11">
                  <c:v>2</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IW0951</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4">
                  <c:v>1</c:v>
                </c:pt>
                <c:pt idx="15">
                  <c:v>7</c:v>
                </c:pt>
              </c:numCache>
            </c:numRef>
          </c:val>
        </c:ser>
        <c:axId val="55727232"/>
        <c:axId val="55728768"/>
      </c:barChart>
      <c:catAx>
        <c:axId val="55727232"/>
        <c:scaling>
          <c:orientation val="minMax"/>
        </c:scaling>
        <c:axPos val="b"/>
        <c:tickLblPos val="nextTo"/>
        <c:crossAx val="55728768"/>
        <c:crosses val="autoZero"/>
        <c:auto val="1"/>
        <c:lblAlgn val="ctr"/>
        <c:lblOffset val="100"/>
      </c:catAx>
      <c:valAx>
        <c:axId val="55728768"/>
        <c:scaling>
          <c:orientation val="minMax"/>
        </c:scaling>
        <c:axPos val="l"/>
        <c:majorGridlines/>
        <c:numFmt formatCode="General" sourceLinked="1"/>
        <c:tickLblPos val="nextTo"/>
        <c:crossAx val="55727232"/>
        <c:crosses val="autoZero"/>
        <c:crossBetween val="between"/>
      </c:valAx>
    </c:plotArea>
    <c:legend>
      <c:legendPos val="r"/>
      <c:layout/>
    </c:legend>
    <c:plotVisOnly val="1"/>
  </c:chart>
  <c:printSettings>
    <c:headerFooter/>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14</c:v>
                </c:pt>
                <c:pt idx="1">
                  <c:v>10</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8</c:v>
                </c:pt>
                <c:pt idx="1">
                  <c:v>10</c:v>
                </c:pt>
              </c:numCache>
            </c:numRef>
          </c:val>
        </c:ser>
        <c:gapWidth val="55"/>
        <c:overlap val="100"/>
        <c:axId val="55898880"/>
        <c:axId val="55900416"/>
      </c:barChart>
      <c:catAx>
        <c:axId val="55898880"/>
        <c:scaling>
          <c:orientation val="minMax"/>
        </c:scaling>
        <c:axPos val="b"/>
        <c:majorTickMark val="none"/>
        <c:tickLblPos val="nextTo"/>
        <c:crossAx val="55900416"/>
        <c:crosses val="autoZero"/>
        <c:auto val="1"/>
        <c:lblAlgn val="ctr"/>
        <c:lblOffset val="100"/>
      </c:catAx>
      <c:valAx>
        <c:axId val="55900416"/>
        <c:scaling>
          <c:orientation val="minMax"/>
        </c:scaling>
        <c:axPos val="l"/>
        <c:majorGridlines/>
        <c:numFmt formatCode="0%" sourceLinked="1"/>
        <c:majorTickMark val="none"/>
        <c:tickLblPos val="nextTo"/>
        <c:crossAx val="55898880"/>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10</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34</c:v>
                </c:pt>
              </c:numCache>
            </c:numRef>
          </c:val>
        </c:ser>
        <c:gapWidth val="55"/>
        <c:overlap val="100"/>
        <c:axId val="56085888"/>
        <c:axId val="57549952"/>
      </c:barChart>
      <c:catAx>
        <c:axId val="56085888"/>
        <c:scaling>
          <c:orientation val="minMax"/>
        </c:scaling>
        <c:axPos val="b"/>
        <c:majorTickMark val="none"/>
        <c:tickLblPos val="nextTo"/>
        <c:crossAx val="57549952"/>
        <c:crosses val="autoZero"/>
        <c:auto val="1"/>
        <c:lblAlgn val="ctr"/>
        <c:lblOffset val="100"/>
      </c:catAx>
      <c:valAx>
        <c:axId val="57549952"/>
        <c:scaling>
          <c:orientation val="minMax"/>
        </c:scaling>
        <c:axPos val="l"/>
        <c:majorGridlines/>
        <c:numFmt formatCode="0%" sourceLinked="1"/>
        <c:majorTickMark val="none"/>
        <c:tickLblPos val="nextTo"/>
        <c:crossAx val="56085888"/>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28395</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63</xdr:row>
      <xdr:rowOff>180975</xdr:rowOff>
    </xdr:from>
    <xdr:to>
      <xdr:col>15</xdr:col>
      <xdr:colOff>380820</xdr:colOff>
      <xdr:row>65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333374</xdr:colOff>
      <xdr:row>5</xdr:row>
      <xdr:rowOff>47625</xdr:rowOff>
    </xdr:from>
    <xdr:to>
      <xdr:col>12</xdr:col>
      <xdr:colOff>371475</xdr:colOff>
      <xdr:row>30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0.48132</cdr:x>
      <cdr:y>0.11482</cdr:y>
    </cdr:from>
    <cdr:to>
      <cdr:x>0.48589</cdr:x>
      <cdr:y>0.881</cdr:y>
    </cdr:to>
    <cdr:sp macro="" textlink="">
      <cdr:nvSpPr>
        <cdr:cNvPr id="2" name="Straight Connector 1"/>
        <cdr:cNvSpPr/>
      </cdr:nvSpPr>
      <cdr:spPr>
        <a:xfrm xmlns:a="http://schemas.openxmlformats.org/drawingml/2006/main" rot="5400000">
          <a:off x="3572506" y="2246542"/>
          <a:ext cx="3495677" cy="50276"/>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168.521832638886" createdVersion="3" refreshedVersion="3" minRefreshableVersion="3" recordCount="55">
  <cacheSource type="worksheet">
    <worksheetSource ref="D2:AA5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1" numFmtId="0">
      <sharedItems containsString="0" containsBlank="1" containsNumber="1" containsInteger="1" minValue="0" maxValue="3"/>
    </cacheField>
    <cacheField name="xmad" numFmtId="0">
      <sharedItems containsNonDate="0" containsString="0" containsBlank="1"/>
    </cacheField>
    <cacheField name="IW1003" numFmtId="0">
      <sharedItems containsString="0" containsBlank="1" containsNumber="1" containsInteger="1" minValue="2" maxValue="3"/>
    </cacheField>
    <cacheField name="IW1005" numFmtId="0">
      <sharedItems containsString="0" containsBlank="1" containsNumber="1" containsInteger="1" minValue="3" maxValue="3"/>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3"/>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55">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1"/>
    <s v="NOKIA"/>
    <s v="NFC"/>
    <m/>
    <m/>
    <m/>
    <m/>
    <m/>
    <m/>
    <m/>
    <m/>
    <m/>
    <m/>
    <m/>
    <m/>
    <m/>
    <m/>
    <m/>
    <m/>
    <m/>
    <m/>
    <m/>
  </r>
  <r>
    <s v="NFC Lib"/>
    <s v="NFC"/>
    <x v="1"/>
    <s v="NOKIA"/>
    <s v="NFC"/>
    <m/>
    <m/>
    <m/>
    <m/>
    <m/>
    <m/>
    <m/>
    <m/>
    <m/>
    <m/>
    <m/>
    <m/>
    <m/>
    <m/>
    <m/>
    <m/>
    <m/>
    <m/>
    <m/>
  </r>
  <r>
    <s v="NFC Client"/>
    <s v="NFC"/>
    <x v="1"/>
    <s v="NOKIA"/>
    <s v="NFC"/>
    <m/>
    <m/>
    <m/>
    <m/>
    <m/>
    <m/>
    <m/>
    <m/>
    <m/>
    <m/>
    <m/>
    <m/>
    <m/>
    <m/>
    <m/>
    <m/>
    <m/>
    <m/>
    <m/>
  </r>
  <r>
    <s v="volume control "/>
    <s v="AVRCP1.4"/>
    <x v="1"/>
    <s v="NOKIA"/>
    <s v="Btservices"/>
    <m/>
    <m/>
    <m/>
    <m/>
    <m/>
    <m/>
    <m/>
    <m/>
    <m/>
    <m/>
    <n v="3"/>
    <m/>
    <m/>
    <m/>
    <m/>
    <m/>
    <m/>
    <m/>
    <m/>
  </r>
  <r>
    <s v="Single click change"/>
    <s v="Singletap"/>
    <x v="1"/>
    <s v="NOKIA"/>
    <s v="Files"/>
    <m/>
    <m/>
    <m/>
    <m/>
    <m/>
    <m/>
    <m/>
    <m/>
    <m/>
    <m/>
    <n v="3"/>
    <m/>
    <m/>
    <m/>
    <m/>
    <m/>
    <m/>
    <m/>
    <m/>
  </r>
  <r>
    <s v="Contacts single click compatibility"/>
    <s v="Singletap"/>
    <x v="1"/>
    <s v="NOKIA/IXONOS"/>
    <s v="Contacts"/>
    <m/>
    <m/>
    <m/>
    <m/>
    <m/>
    <m/>
    <m/>
    <m/>
    <m/>
    <m/>
    <n v="3"/>
    <m/>
    <m/>
    <m/>
    <m/>
    <m/>
    <m/>
    <m/>
    <m/>
  </r>
  <r>
    <s v="Single Tap in S^3"/>
    <s v="Singletap"/>
    <x v="1"/>
    <s v="NOKIA"/>
    <s v="MusicPlayer"/>
    <m/>
    <m/>
    <m/>
    <m/>
    <m/>
    <m/>
    <m/>
    <m/>
    <n v="0"/>
    <m/>
    <m/>
    <m/>
    <m/>
    <m/>
    <m/>
    <m/>
    <m/>
    <m/>
    <m/>
  </r>
  <r>
    <s v="Single Tap changes to Photos app in S^3."/>
    <s v="Singletap"/>
    <x v="1"/>
    <s v="NOKIA"/>
    <s v="Photos"/>
    <m/>
    <m/>
    <m/>
    <m/>
    <m/>
    <m/>
    <m/>
    <m/>
    <n v="3"/>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0"/>
    <m/>
    <m/>
    <m/>
    <m/>
    <m/>
    <m/>
    <m/>
    <m/>
    <m/>
    <m/>
    <m/>
  </r>
  <r>
    <s v="Make Qt 4.6.0 available to SF"/>
    <s v="NewUI"/>
    <x v="1"/>
    <s v="NOKIA"/>
    <s v="QT"/>
    <m/>
    <m/>
    <m/>
    <m/>
    <m/>
    <m/>
    <m/>
    <m/>
    <n v="0"/>
    <m/>
    <m/>
    <n v="3"/>
    <m/>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n v="2"/>
    <m/>
    <m/>
    <m/>
    <m/>
    <m/>
    <m/>
    <m/>
    <m/>
    <m/>
    <m/>
  </r>
  <r>
    <s v="CalDav for Multiple Calendar"/>
    <s v="CalDav"/>
    <x v="1"/>
    <s v="SUN"/>
    <s v="Organiser"/>
    <m/>
    <m/>
    <m/>
    <m/>
    <m/>
    <m/>
    <m/>
    <m/>
    <m/>
    <m/>
    <m/>
    <m/>
    <m/>
    <m/>
    <m/>
    <m/>
    <m/>
    <m/>
    <m/>
  </r>
  <r>
    <s v="Multiple Calendar"/>
    <s v="CalDav"/>
    <x v="1"/>
    <s v="NOKIA"/>
    <s v="Organiser"/>
    <m/>
    <m/>
    <m/>
    <m/>
    <m/>
    <m/>
    <m/>
    <m/>
    <m/>
    <m/>
    <m/>
    <m/>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n v="2"/>
    <m/>
    <m/>
    <m/>
    <m/>
    <m/>
    <m/>
    <m/>
    <m/>
  </r>
  <r>
    <s v="Helix engine support for video files &gt; 2GB"/>
    <s v="2GB files"/>
    <x v="1"/>
    <s v="NOKIA"/>
    <s v="Helix"/>
    <m/>
    <m/>
    <m/>
    <m/>
    <m/>
    <m/>
    <m/>
    <m/>
    <m/>
    <m/>
    <n v="3"/>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n v="3"/>
    <m/>
    <m/>
    <m/>
    <m/>
    <m/>
    <m/>
    <m/>
    <m/>
    <m/>
    <m/>
  </r>
  <r>
    <s v="UI Acceleration migration to OpenWF"/>
    <s v="NGA"/>
    <x v="1"/>
    <s v="NOKIA"/>
    <s v="UIaccelerator"/>
    <m/>
    <m/>
    <m/>
    <m/>
    <m/>
    <m/>
    <m/>
    <m/>
    <m/>
    <m/>
    <m/>
    <n v="3"/>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Make Qt 4.6.2 available for Symbian Foundation"/>
    <s v="NewUI"/>
    <x v="2"/>
    <s v="NOKIA"/>
    <s v="QT"/>
    <m/>
    <m/>
    <m/>
    <m/>
    <m/>
    <m/>
    <m/>
    <m/>
    <m/>
    <m/>
    <m/>
    <m/>
    <m/>
    <m/>
    <m/>
    <n v="3"/>
    <m/>
    <m/>
    <m/>
  </r>
  <r>
    <s v="Make Qt 4.7 available for Symbian Foundation"/>
    <s v="NewUI"/>
    <x v="2"/>
    <s v="NOKIA"/>
    <s v="QT"/>
    <m/>
    <m/>
    <m/>
    <m/>
    <m/>
    <m/>
    <m/>
    <m/>
    <m/>
    <m/>
    <m/>
    <m/>
    <m/>
    <m/>
    <m/>
    <m/>
    <n v="3"/>
    <m/>
    <m/>
  </r>
  <r>
    <s v="Qt Location UI Apps"/>
    <s v="NewUI"/>
    <x v="2"/>
    <s v="NOKIA"/>
    <s v="Location "/>
    <m/>
    <m/>
    <m/>
    <m/>
    <m/>
    <m/>
    <m/>
    <m/>
    <m/>
    <m/>
    <m/>
    <m/>
    <m/>
    <m/>
    <m/>
    <m/>
    <n v="3"/>
    <m/>
    <m/>
  </r>
  <r>
    <s v="Conversation based messaging direct touch UI using Qt"/>
    <s v="NewUI"/>
    <x v="2"/>
    <s v="NOKIA"/>
    <s v="Messaging"/>
    <m/>
    <m/>
    <m/>
    <m/>
    <m/>
    <m/>
    <m/>
    <m/>
    <m/>
    <m/>
    <m/>
    <m/>
    <m/>
    <m/>
    <m/>
    <m/>
    <m/>
    <m/>
    <m/>
  </r>
  <r>
    <s v="Implementation of Access Security UIs with Qt"/>
    <s v="NewUI"/>
    <x v="2"/>
    <s v="NOKIA"/>
    <s v="accesssec"/>
    <m/>
    <m/>
    <m/>
    <m/>
    <m/>
    <m/>
    <m/>
    <m/>
    <m/>
    <m/>
    <m/>
    <m/>
    <m/>
    <m/>
    <m/>
    <m/>
    <n v="3"/>
    <m/>
    <m/>
  </r>
  <r>
    <s v="Qt-based Start up animation and splash screen"/>
    <s v="NewUI"/>
    <x v="2"/>
    <s v="NOKIA"/>
    <s v="Generic_Applications_Support"/>
    <m/>
    <m/>
    <m/>
    <m/>
    <m/>
    <m/>
    <m/>
    <m/>
    <m/>
    <m/>
    <m/>
    <m/>
    <m/>
    <m/>
    <m/>
    <m/>
    <n v="3"/>
    <m/>
    <m/>
  </r>
  <r>
    <s v="Direct UI"/>
    <s v="NewUI"/>
    <x v="2"/>
    <s v="NOKIA"/>
    <s v="Phone"/>
    <m/>
    <m/>
    <m/>
    <m/>
    <m/>
    <m/>
    <m/>
    <m/>
    <m/>
    <m/>
    <m/>
    <m/>
    <m/>
    <m/>
    <m/>
    <m/>
    <n v="3"/>
    <m/>
    <m/>
  </r>
  <r>
    <s v="Support for the Bluetooth Low Energy Core Specification"/>
    <s v="Btlowenergy"/>
    <x v="2"/>
    <s v="NOKIA"/>
    <s v="BT "/>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1"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67"/>
  <sheetViews>
    <sheetView tabSelected="1" zoomScale="90" zoomScaleNormal="90" workbookViewId="0">
      <pane xSplit="8" ySplit="2" topLeftCell="I11" activePane="bottomRight" state="frozen"/>
      <selection pane="topRight" activeCell="H1" sqref="H1"/>
      <selection pane="bottomLeft" activeCell="A3" sqref="A3"/>
      <selection pane="bottomRight" activeCell="N48" sqref="N48"/>
    </sheetView>
  </sheetViews>
  <sheetFormatPr defaultRowHeight="15"/>
  <cols>
    <col min="1" max="1" width="10" bestFit="1" customWidth="1"/>
    <col min="2" max="2" width="7.8554687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7.85546875" style="3" customWidth="1"/>
    <col min="15" max="15" width="7" style="3" customWidth="1"/>
    <col min="16" max="16" width="8.85546875" style="3" customWidth="1"/>
    <col min="17" max="18" width="7" style="3" customWidth="1"/>
    <col min="19" max="19" width="9.7109375" style="3" bestFit="1" customWidth="1"/>
    <col min="20" max="20" width="10.42578125" style="3" bestFit="1" customWidth="1"/>
    <col min="21" max="21" width="7.7109375" style="3" customWidth="1"/>
    <col min="22" max="23" width="10.42578125" style="3" bestFit="1" customWidth="1"/>
    <col min="28" max="28" width="9.140625" style="69"/>
  </cols>
  <sheetData>
    <row r="1" spans="1:28" ht="15.75" thickBot="1"/>
    <row r="2" spans="1:28" s="3" customFormat="1" ht="15.75" thickBot="1">
      <c r="A2" s="18" t="s">
        <v>20</v>
      </c>
      <c r="B2" s="95" t="s">
        <v>344</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6" t="s">
        <v>389</v>
      </c>
      <c r="R2" s="91" t="s">
        <v>337</v>
      </c>
      <c r="S2" s="16" t="s">
        <v>320</v>
      </c>
      <c r="T2" s="16" t="s">
        <v>321</v>
      </c>
      <c r="U2" s="16" t="s">
        <v>322</v>
      </c>
      <c r="V2" s="16" t="s">
        <v>323</v>
      </c>
      <c r="W2" s="16" t="s">
        <v>324</v>
      </c>
      <c r="X2" s="16" t="s">
        <v>325</v>
      </c>
      <c r="Y2" s="18" t="s">
        <v>110</v>
      </c>
      <c r="Z2" s="6" t="s">
        <v>111</v>
      </c>
      <c r="AA2" s="7" t="s">
        <v>112</v>
      </c>
      <c r="AB2" s="94"/>
    </row>
    <row r="3" spans="1:28" ht="18" customHeight="1">
      <c r="A3" s="92" t="s">
        <v>154</v>
      </c>
      <c r="B3" s="41" t="s">
        <v>345</v>
      </c>
      <c r="C3" s="41"/>
      <c r="D3" s="12" t="s">
        <v>151</v>
      </c>
      <c r="E3" t="s">
        <v>38</v>
      </c>
      <c r="F3" t="s">
        <v>152</v>
      </c>
      <c r="G3" t="s">
        <v>153</v>
      </c>
      <c r="H3" t="s">
        <v>9</v>
      </c>
      <c r="I3" s="5"/>
      <c r="J3" s="5"/>
      <c r="K3" s="5">
        <v>0</v>
      </c>
      <c r="L3" s="5"/>
      <c r="M3" s="5"/>
      <c r="N3" s="5"/>
      <c r="O3" s="5"/>
      <c r="P3" s="5"/>
      <c r="Q3" s="5"/>
      <c r="R3" s="81"/>
      <c r="S3" s="19"/>
      <c r="T3" s="19"/>
      <c r="U3" s="19"/>
      <c r="V3" s="19"/>
      <c r="W3" s="19"/>
      <c r="X3" s="19"/>
      <c r="Y3" s="85"/>
      <c r="Z3" s="21"/>
      <c r="AA3" s="23"/>
      <c r="AB3" s="69">
        <f>COUNTA(I3:AA3)</f>
        <v>1</v>
      </c>
    </row>
    <row r="4" spans="1:28">
      <c r="A4" s="93"/>
      <c r="B4" s="41" t="s">
        <v>346</v>
      </c>
      <c r="C4" s="41">
        <v>-1</v>
      </c>
      <c r="D4" s="12" t="s">
        <v>3</v>
      </c>
      <c r="E4" t="s">
        <v>106</v>
      </c>
      <c r="F4" t="s">
        <v>32</v>
      </c>
      <c r="G4" t="s">
        <v>147</v>
      </c>
      <c r="H4" t="s">
        <v>2</v>
      </c>
      <c r="I4" s="5"/>
      <c r="J4" s="5"/>
      <c r="K4" s="5">
        <v>0</v>
      </c>
      <c r="L4" s="5"/>
      <c r="M4" s="5"/>
      <c r="N4" s="5"/>
      <c r="O4" s="5"/>
      <c r="P4" s="5"/>
      <c r="Q4" s="5"/>
      <c r="R4" s="81"/>
      <c r="S4" s="19"/>
      <c r="T4" s="19"/>
      <c r="U4" s="19"/>
      <c r="V4" s="19"/>
      <c r="W4" s="19"/>
      <c r="X4" s="19"/>
      <c r="Y4" s="85"/>
      <c r="Z4" s="21"/>
      <c r="AA4" s="23"/>
      <c r="AB4" s="69">
        <f t="shared" ref="AB4:AB56" si="0">COUNTA(I4:AA4)</f>
        <v>1</v>
      </c>
    </row>
    <row r="5" spans="1:28">
      <c r="A5" s="93"/>
      <c r="B5" s="41" t="s">
        <v>346</v>
      </c>
      <c r="C5" s="41">
        <v>-1</v>
      </c>
      <c r="D5" s="12" t="s">
        <v>107</v>
      </c>
      <c r="E5" t="s">
        <v>106</v>
      </c>
      <c r="F5" t="s">
        <v>32</v>
      </c>
      <c r="G5" t="s">
        <v>147</v>
      </c>
      <c r="H5" t="s">
        <v>4</v>
      </c>
      <c r="I5" s="4"/>
      <c r="J5" s="4"/>
      <c r="K5" s="4">
        <v>0</v>
      </c>
      <c r="L5" s="4"/>
      <c r="M5" s="4"/>
      <c r="N5" s="4"/>
      <c r="O5" s="4"/>
      <c r="P5" s="4"/>
      <c r="Q5" s="4"/>
      <c r="R5" s="82"/>
      <c r="S5" s="17"/>
      <c r="T5" s="4"/>
      <c r="U5" s="4"/>
      <c r="V5" s="17"/>
      <c r="W5" s="4"/>
      <c r="X5" s="17"/>
      <c r="Y5" s="86"/>
      <c r="Z5" s="22"/>
      <c r="AA5" s="24"/>
      <c r="AB5" s="69">
        <f t="shared" si="0"/>
        <v>1</v>
      </c>
    </row>
    <row r="6" spans="1:28">
      <c r="A6" s="29"/>
      <c r="B6" s="41"/>
      <c r="C6" s="41"/>
      <c r="D6" s="12" t="s">
        <v>156</v>
      </c>
      <c r="E6" t="s">
        <v>44</v>
      </c>
      <c r="F6" t="s">
        <v>32</v>
      </c>
      <c r="G6" t="s">
        <v>147</v>
      </c>
      <c r="H6" t="s">
        <v>156</v>
      </c>
      <c r="I6" s="4"/>
      <c r="J6" s="4"/>
      <c r="K6" s="4"/>
      <c r="L6" s="4"/>
      <c r="M6" s="4"/>
      <c r="N6" s="4"/>
      <c r="O6" s="4"/>
      <c r="P6" s="4"/>
      <c r="Q6" s="4"/>
      <c r="R6" s="82"/>
      <c r="S6" s="17"/>
      <c r="T6" s="4"/>
      <c r="U6" s="4"/>
      <c r="V6" s="17"/>
      <c r="W6" s="4"/>
      <c r="X6" s="17">
        <v>1</v>
      </c>
      <c r="Y6" s="86"/>
      <c r="Z6" s="22"/>
      <c r="AA6" s="24"/>
      <c r="AB6" s="69">
        <f t="shared" si="0"/>
        <v>1</v>
      </c>
    </row>
    <row r="7" spans="1:28">
      <c r="A7" s="99">
        <v>1339</v>
      </c>
      <c r="B7" s="41"/>
      <c r="C7" s="41"/>
      <c r="D7" s="12" t="s">
        <v>392</v>
      </c>
      <c r="E7" t="s">
        <v>15</v>
      </c>
      <c r="F7" t="s">
        <v>32</v>
      </c>
      <c r="G7" t="s">
        <v>147</v>
      </c>
      <c r="H7" t="s">
        <v>15</v>
      </c>
      <c r="I7" s="4"/>
      <c r="J7" s="4"/>
      <c r="K7" s="4"/>
      <c r="L7" s="4"/>
      <c r="M7" s="4"/>
      <c r="N7" s="4"/>
      <c r="O7" s="4"/>
      <c r="P7" s="4"/>
      <c r="Q7" s="4"/>
      <c r="R7" s="82"/>
      <c r="S7" s="17"/>
      <c r="T7" s="4"/>
      <c r="U7" s="4"/>
      <c r="V7" s="17"/>
      <c r="W7" s="4"/>
      <c r="X7" s="17"/>
      <c r="Y7" s="86"/>
      <c r="Z7" s="22"/>
      <c r="AA7" s="24"/>
      <c r="AB7" s="69">
        <f t="shared" si="0"/>
        <v>0</v>
      </c>
    </row>
    <row r="8" spans="1:28" ht="14.25" customHeight="1">
      <c r="A8" s="99">
        <v>1340</v>
      </c>
      <c r="B8" s="41"/>
      <c r="C8" s="41"/>
      <c r="D8" s="12" t="s">
        <v>393</v>
      </c>
      <c r="E8" t="s">
        <v>15</v>
      </c>
      <c r="F8" t="s">
        <v>32</v>
      </c>
      <c r="G8" t="s">
        <v>147</v>
      </c>
      <c r="H8" t="s">
        <v>15</v>
      </c>
      <c r="I8" s="4"/>
      <c r="J8" s="4"/>
      <c r="K8" s="4"/>
      <c r="L8" s="4"/>
      <c r="M8" s="4"/>
      <c r="N8" s="4"/>
      <c r="O8" s="4"/>
      <c r="P8" s="4"/>
      <c r="Q8" s="4"/>
      <c r="R8" s="82"/>
      <c r="S8" s="17"/>
      <c r="T8" s="4"/>
      <c r="U8" s="4"/>
      <c r="V8" s="17"/>
      <c r="W8" s="4"/>
      <c r="X8" s="17"/>
      <c r="Y8" s="86"/>
      <c r="Z8" s="22"/>
      <c r="AA8" s="24"/>
      <c r="AB8" s="69">
        <f t="shared" si="0"/>
        <v>0</v>
      </c>
    </row>
    <row r="9" spans="1:28" ht="14.25" customHeight="1">
      <c r="A9" s="99">
        <v>1341</v>
      </c>
      <c r="B9" s="41"/>
      <c r="C9" s="41"/>
      <c r="D9" s="12" t="s">
        <v>394</v>
      </c>
      <c r="E9" t="s">
        <v>15</v>
      </c>
      <c r="F9" t="s">
        <v>32</v>
      </c>
      <c r="G9" t="s">
        <v>147</v>
      </c>
      <c r="H9" t="s">
        <v>15</v>
      </c>
      <c r="I9" s="4"/>
      <c r="J9" s="4"/>
      <c r="K9" s="4"/>
      <c r="L9" s="4"/>
      <c r="M9" s="4"/>
      <c r="N9" s="4"/>
      <c r="O9" s="4"/>
      <c r="P9" s="4"/>
      <c r="Q9" s="4"/>
      <c r="R9" s="82"/>
      <c r="S9" s="17"/>
      <c r="T9" s="4"/>
      <c r="U9" s="4"/>
      <c r="V9" s="17"/>
      <c r="W9" s="4"/>
      <c r="X9" s="17"/>
      <c r="Y9" s="86"/>
      <c r="Z9" s="22"/>
      <c r="AA9" s="24"/>
      <c r="AB9" s="69">
        <f t="shared" ref="AB9" si="1">COUNTA(I9:AA9)</f>
        <v>0</v>
      </c>
    </row>
    <row r="10" spans="1:28" ht="14.25" customHeight="1">
      <c r="A10" s="28">
        <v>906</v>
      </c>
      <c r="B10" s="41"/>
      <c r="C10" s="41"/>
      <c r="D10" s="12" t="s">
        <v>308</v>
      </c>
      <c r="E10" t="s">
        <v>307</v>
      </c>
      <c r="F10" t="s">
        <v>32</v>
      </c>
      <c r="G10" t="s">
        <v>147</v>
      </c>
      <c r="H10" t="s">
        <v>309</v>
      </c>
      <c r="I10" s="4"/>
      <c r="J10" s="4"/>
      <c r="K10" s="4"/>
      <c r="L10" s="4"/>
      <c r="M10" s="4"/>
      <c r="N10" s="4"/>
      <c r="O10" s="4"/>
      <c r="P10" s="4"/>
      <c r="Q10" s="4"/>
      <c r="R10" s="82"/>
      <c r="S10" s="17">
        <v>3</v>
      </c>
      <c r="T10" s="4"/>
      <c r="U10" s="4"/>
      <c r="V10" s="17"/>
      <c r="W10" s="4"/>
      <c r="X10" s="17"/>
      <c r="Y10" s="86"/>
      <c r="Z10" s="22"/>
      <c r="AA10" s="24"/>
      <c r="AB10" s="69">
        <f t="shared" si="0"/>
        <v>1</v>
      </c>
    </row>
    <row r="11" spans="1:28" ht="14.25" customHeight="1">
      <c r="A11" s="28">
        <v>1347</v>
      </c>
      <c r="B11" s="41"/>
      <c r="C11" s="41"/>
      <c r="D11" s="12" t="s">
        <v>397</v>
      </c>
      <c r="E11" t="s">
        <v>310</v>
      </c>
      <c r="F11" t="s">
        <v>32</v>
      </c>
      <c r="G11" t="s">
        <v>147</v>
      </c>
      <c r="H11" t="s">
        <v>396</v>
      </c>
      <c r="I11" s="4"/>
      <c r="J11" s="4"/>
      <c r="K11" s="4"/>
      <c r="L11" s="4"/>
      <c r="M11" s="4"/>
      <c r="N11" s="4"/>
      <c r="O11" s="4"/>
      <c r="P11" s="4"/>
      <c r="Q11" s="4"/>
      <c r="R11" s="82"/>
      <c r="S11" s="17">
        <v>3</v>
      </c>
      <c r="T11" s="4"/>
      <c r="U11" s="4"/>
      <c r="V11" s="17"/>
      <c r="W11" s="4"/>
      <c r="X11" s="17"/>
      <c r="Y11" s="86"/>
      <c r="Z11" s="22"/>
      <c r="AA11" s="24"/>
    </row>
    <row r="12" spans="1:28" ht="14.25" customHeight="1">
      <c r="A12" s="28">
        <v>1349</v>
      </c>
      <c r="B12" s="41"/>
      <c r="C12" s="41"/>
      <c r="D12" s="12" t="s">
        <v>398</v>
      </c>
      <c r="E12" t="s">
        <v>310</v>
      </c>
      <c r="F12" t="s">
        <v>32</v>
      </c>
      <c r="G12" t="s">
        <v>395</v>
      </c>
      <c r="H12" t="s">
        <v>158</v>
      </c>
      <c r="I12" s="4"/>
      <c r="J12" s="4"/>
      <c r="K12" s="4"/>
      <c r="L12" s="4"/>
      <c r="M12" s="4"/>
      <c r="N12" s="4"/>
      <c r="O12" s="4"/>
      <c r="P12" s="4"/>
      <c r="Q12" s="4"/>
      <c r="R12" s="82"/>
      <c r="S12" s="17">
        <v>3</v>
      </c>
      <c r="T12" s="4"/>
      <c r="U12" s="4"/>
      <c r="V12" s="17"/>
      <c r="W12" s="4"/>
      <c r="X12" s="17"/>
      <c r="Y12" s="86"/>
      <c r="Z12" s="22"/>
      <c r="AA12" s="24"/>
    </row>
    <row r="13" spans="1:28" ht="14.25" customHeight="1">
      <c r="A13" s="93">
        <v>1345</v>
      </c>
      <c r="B13" s="41" t="s">
        <v>391</v>
      </c>
      <c r="C13" s="41"/>
      <c r="D13" s="12" t="s">
        <v>399</v>
      </c>
      <c r="E13" t="s">
        <v>310</v>
      </c>
      <c r="F13" t="s">
        <v>32</v>
      </c>
      <c r="G13" t="s">
        <v>147</v>
      </c>
      <c r="H13" t="s">
        <v>400</v>
      </c>
      <c r="I13" s="4"/>
      <c r="J13" s="4"/>
      <c r="K13" s="4"/>
      <c r="L13" s="4"/>
      <c r="M13" s="4"/>
      <c r="N13" s="4"/>
      <c r="O13" s="4"/>
      <c r="P13" s="4"/>
      <c r="Q13" s="4">
        <v>0</v>
      </c>
      <c r="R13" s="82"/>
      <c r="S13" s="17"/>
      <c r="T13" s="4"/>
      <c r="U13" s="4"/>
      <c r="V13" s="17"/>
      <c r="W13" s="4"/>
      <c r="X13" s="17"/>
      <c r="Y13" s="86"/>
      <c r="Z13" s="22"/>
      <c r="AA13" s="24"/>
    </row>
    <row r="14" spans="1:28" ht="14.25" customHeight="1">
      <c r="A14" s="28">
        <v>1348</v>
      </c>
      <c r="B14" s="41"/>
      <c r="C14" s="41"/>
      <c r="D14" s="12" t="s">
        <v>401</v>
      </c>
      <c r="E14" t="s">
        <v>310</v>
      </c>
      <c r="F14" t="s">
        <v>32</v>
      </c>
      <c r="G14" t="s">
        <v>147</v>
      </c>
      <c r="H14" t="s">
        <v>402</v>
      </c>
      <c r="I14" s="4"/>
      <c r="J14" s="4"/>
      <c r="K14" s="4"/>
      <c r="L14" s="4"/>
      <c r="M14" s="4"/>
      <c r="N14" s="4"/>
      <c r="O14" s="4"/>
      <c r="P14" s="4"/>
      <c r="Q14" s="4">
        <v>3</v>
      </c>
      <c r="R14" s="82"/>
      <c r="S14" s="17"/>
      <c r="T14" s="4"/>
      <c r="U14" s="4"/>
      <c r="V14" s="17"/>
      <c r="W14" s="4"/>
      <c r="X14" s="17"/>
      <c r="Y14" s="86"/>
      <c r="Z14" s="22"/>
      <c r="AA14" s="24"/>
    </row>
    <row r="15" spans="1:28" ht="14.25" customHeight="1">
      <c r="A15" s="93">
        <v>1368</v>
      </c>
      <c r="B15" s="41" t="s">
        <v>391</v>
      </c>
      <c r="C15" s="41"/>
      <c r="D15" s="12" t="s">
        <v>403</v>
      </c>
      <c r="E15" t="s">
        <v>310</v>
      </c>
      <c r="F15" t="s">
        <v>32</v>
      </c>
      <c r="G15" t="s">
        <v>147</v>
      </c>
      <c r="H15" t="s">
        <v>404</v>
      </c>
      <c r="I15" s="4"/>
      <c r="J15" s="4"/>
      <c r="K15" s="4"/>
      <c r="L15" s="4"/>
      <c r="M15" s="4"/>
      <c r="N15" s="4"/>
      <c r="O15" s="4"/>
      <c r="P15" s="4">
        <v>0</v>
      </c>
      <c r="Q15" s="4"/>
      <c r="R15" s="82"/>
      <c r="S15" s="17"/>
      <c r="T15" s="4"/>
      <c r="U15" s="4"/>
      <c r="V15" s="17"/>
      <c r="W15" s="4"/>
      <c r="X15" s="17"/>
      <c r="Y15" s="86"/>
      <c r="Z15" s="22"/>
      <c r="AA15" s="24"/>
    </row>
    <row r="16" spans="1:28" ht="14.25" customHeight="1">
      <c r="A16" s="93">
        <v>1464</v>
      </c>
      <c r="B16" s="41" t="s">
        <v>391</v>
      </c>
      <c r="C16" s="41"/>
      <c r="D16" s="12" t="s">
        <v>456</v>
      </c>
      <c r="E16" t="s">
        <v>310</v>
      </c>
      <c r="F16" t="s">
        <v>32</v>
      </c>
      <c r="G16" t="s">
        <v>147</v>
      </c>
      <c r="H16" t="s">
        <v>328</v>
      </c>
      <c r="I16" s="4"/>
      <c r="J16" s="4"/>
      <c r="K16" s="4"/>
      <c r="L16" s="4"/>
      <c r="M16" s="4"/>
      <c r="N16" s="4"/>
      <c r="O16" s="4"/>
      <c r="P16" s="4">
        <v>0</v>
      </c>
      <c r="Q16" s="4"/>
      <c r="R16" s="82"/>
      <c r="S16" s="17"/>
      <c r="T16" s="4"/>
      <c r="U16" s="4"/>
      <c r="V16" s="17"/>
      <c r="W16" s="4"/>
      <c r="X16" s="17"/>
      <c r="Y16" s="86"/>
      <c r="Z16" s="22"/>
      <c r="AA16" s="24"/>
    </row>
    <row r="17" spans="1:28" ht="14.25" customHeight="1">
      <c r="A17" s="28">
        <v>1397</v>
      </c>
      <c r="B17" s="41"/>
      <c r="C17" s="41"/>
      <c r="D17" s="12" t="s">
        <v>408</v>
      </c>
      <c r="E17" t="s">
        <v>310</v>
      </c>
      <c r="F17" t="s">
        <v>32</v>
      </c>
      <c r="G17" t="s">
        <v>147</v>
      </c>
      <c r="H17" t="s">
        <v>357</v>
      </c>
      <c r="I17" s="4"/>
      <c r="J17" s="4"/>
      <c r="K17" s="4"/>
      <c r="L17" s="4"/>
      <c r="M17" s="4"/>
      <c r="N17" s="4"/>
      <c r="O17" s="4"/>
      <c r="P17" s="4"/>
      <c r="Q17" s="4"/>
      <c r="R17" s="82"/>
      <c r="S17" s="17"/>
      <c r="T17" s="4"/>
      <c r="U17" s="4"/>
      <c r="V17" s="17">
        <v>2</v>
      </c>
      <c r="W17" s="4"/>
      <c r="X17" s="17"/>
      <c r="Y17" s="86"/>
      <c r="Z17" s="22"/>
      <c r="AA17" s="24"/>
    </row>
    <row r="18" spans="1:28" ht="14.25" customHeight="1">
      <c r="A18" s="93">
        <v>739</v>
      </c>
      <c r="B18" s="41" t="s">
        <v>391</v>
      </c>
      <c r="C18" s="41"/>
      <c r="D18" s="12" t="s">
        <v>405</v>
      </c>
      <c r="E18" t="s">
        <v>310</v>
      </c>
      <c r="F18" t="s">
        <v>32</v>
      </c>
      <c r="G18" t="s">
        <v>147</v>
      </c>
      <c r="H18" t="s">
        <v>406</v>
      </c>
      <c r="I18" s="4"/>
      <c r="J18" s="4"/>
      <c r="K18" s="4"/>
      <c r="L18" s="4"/>
      <c r="M18" s="4"/>
      <c r="N18" s="4"/>
      <c r="O18" s="4"/>
      <c r="P18" s="4">
        <v>0</v>
      </c>
      <c r="Q18" s="4"/>
      <c r="R18" s="82"/>
      <c r="S18" s="17"/>
      <c r="T18" s="4"/>
      <c r="U18" s="4"/>
      <c r="V18" s="17"/>
      <c r="W18" s="4"/>
      <c r="X18" s="17"/>
      <c r="Y18" s="86"/>
      <c r="Z18" s="22"/>
      <c r="AA18" s="24"/>
    </row>
    <row r="19" spans="1:28">
      <c r="A19" s="93">
        <v>1451</v>
      </c>
      <c r="B19" s="41" t="s">
        <v>391</v>
      </c>
      <c r="C19" s="41"/>
      <c r="D19" s="12" t="s">
        <v>457</v>
      </c>
      <c r="E19" t="s">
        <v>138</v>
      </c>
      <c r="F19" t="s">
        <v>32</v>
      </c>
      <c r="G19" t="s">
        <v>147</v>
      </c>
      <c r="H19" t="s">
        <v>407</v>
      </c>
      <c r="I19" s="4"/>
      <c r="J19" s="4"/>
      <c r="K19" s="4"/>
      <c r="L19" s="4"/>
      <c r="M19" s="4"/>
      <c r="N19" s="4"/>
      <c r="O19" s="4"/>
      <c r="P19" s="4"/>
      <c r="Q19" s="4">
        <v>0</v>
      </c>
      <c r="R19" s="82"/>
      <c r="S19" s="17"/>
      <c r="T19" s="4">
        <v>3</v>
      </c>
      <c r="U19" s="4"/>
      <c r="V19" s="17"/>
      <c r="W19" s="4"/>
      <c r="X19" s="17"/>
      <c r="Y19" s="86"/>
      <c r="Z19" s="22"/>
      <c r="AA19" s="24"/>
    </row>
    <row r="20" spans="1:28">
      <c r="A20" s="28">
        <v>1452</v>
      </c>
      <c r="B20" s="41"/>
      <c r="C20" s="41"/>
      <c r="D20" s="12" t="s">
        <v>458</v>
      </c>
      <c r="E20" t="s">
        <v>138</v>
      </c>
      <c r="F20" t="s">
        <v>32</v>
      </c>
      <c r="G20" t="s">
        <v>147</v>
      </c>
      <c r="H20" t="s">
        <v>407</v>
      </c>
      <c r="I20" s="4"/>
      <c r="J20" s="4"/>
      <c r="K20" s="4"/>
      <c r="L20" s="4"/>
      <c r="M20" s="4"/>
      <c r="N20" s="4"/>
      <c r="O20" s="4"/>
      <c r="P20" s="4"/>
      <c r="Q20" s="4"/>
      <c r="R20" s="82"/>
      <c r="S20" s="17"/>
      <c r="T20" s="4"/>
      <c r="U20" s="4">
        <v>3</v>
      </c>
      <c r="V20" s="17"/>
      <c r="W20" s="4"/>
      <c r="X20" s="17"/>
      <c r="Y20" s="86"/>
      <c r="Z20" s="22"/>
      <c r="AA20" s="24"/>
    </row>
    <row r="21" spans="1:28">
      <c r="A21" s="28">
        <v>1453</v>
      </c>
      <c r="B21" s="41"/>
      <c r="C21" s="41"/>
      <c r="D21" s="12" t="s">
        <v>459</v>
      </c>
      <c r="E21" t="s">
        <v>138</v>
      </c>
      <c r="F21" t="s">
        <v>32</v>
      </c>
      <c r="G21" t="s">
        <v>147</v>
      </c>
      <c r="H21" t="s">
        <v>407</v>
      </c>
      <c r="I21" s="4"/>
      <c r="J21" s="4"/>
      <c r="K21" s="4"/>
      <c r="L21" s="4"/>
      <c r="M21" s="4"/>
      <c r="N21" s="4"/>
      <c r="O21" s="4"/>
      <c r="P21" s="4"/>
      <c r="Q21" s="4"/>
      <c r="R21" s="82"/>
      <c r="S21" s="17"/>
      <c r="T21" s="4"/>
      <c r="U21" s="4"/>
      <c r="V21" s="17">
        <v>3</v>
      </c>
      <c r="W21" s="4"/>
      <c r="X21" s="17"/>
      <c r="Y21" s="86"/>
      <c r="Z21" s="22"/>
      <c r="AA21" s="24"/>
    </row>
    <row r="22" spans="1:28" ht="14.25" customHeight="1">
      <c r="A22" s="93">
        <v>266</v>
      </c>
      <c r="B22" s="41" t="s">
        <v>391</v>
      </c>
      <c r="C22" s="41"/>
      <c r="D22" s="12" t="s">
        <v>298</v>
      </c>
      <c r="E22" t="s">
        <v>295</v>
      </c>
      <c r="F22" t="s">
        <v>32</v>
      </c>
      <c r="G22" t="s">
        <v>147</v>
      </c>
      <c r="H22" t="s">
        <v>113</v>
      </c>
      <c r="I22" s="4"/>
      <c r="J22" s="4"/>
      <c r="K22" s="4"/>
      <c r="L22" s="4"/>
      <c r="M22" s="4"/>
      <c r="N22" s="4"/>
      <c r="O22" s="4">
        <v>0</v>
      </c>
      <c r="P22" s="4"/>
      <c r="Q22" s="4"/>
      <c r="R22" s="82"/>
      <c r="S22" s="17"/>
      <c r="T22" s="4"/>
      <c r="U22" s="4"/>
      <c r="V22" s="17"/>
      <c r="W22" s="4"/>
      <c r="X22" s="17"/>
      <c r="Y22" s="86"/>
      <c r="Z22" s="22"/>
      <c r="AA22" s="24"/>
      <c r="AB22" s="69">
        <f t="shared" si="0"/>
        <v>1</v>
      </c>
    </row>
    <row r="23" spans="1:28" ht="14.25" customHeight="1">
      <c r="A23" s="93">
        <v>267</v>
      </c>
      <c r="B23" s="41" t="s">
        <v>391</v>
      </c>
      <c r="C23" s="41"/>
      <c r="D23" s="12" t="s">
        <v>297</v>
      </c>
      <c r="E23" t="s">
        <v>295</v>
      </c>
      <c r="F23" t="s">
        <v>32</v>
      </c>
      <c r="G23" t="s">
        <v>147</v>
      </c>
      <c r="H23" t="s">
        <v>113</v>
      </c>
      <c r="I23" s="4"/>
      <c r="J23" s="4"/>
      <c r="K23" s="4"/>
      <c r="L23" s="4"/>
      <c r="M23" s="4"/>
      <c r="N23" s="4"/>
      <c r="O23" s="4">
        <v>0</v>
      </c>
      <c r="P23" s="4"/>
      <c r="Q23" s="4"/>
      <c r="R23" s="82"/>
      <c r="S23" s="17"/>
      <c r="T23" s="4"/>
      <c r="U23" s="4"/>
      <c r="V23" s="17"/>
      <c r="W23" s="4"/>
      <c r="X23" s="17"/>
      <c r="Y23" s="86"/>
      <c r="Z23" s="22"/>
      <c r="AA23" s="24"/>
      <c r="AB23" s="69">
        <f t="shared" si="0"/>
        <v>1</v>
      </c>
    </row>
    <row r="24" spans="1:28" ht="14.25" customHeight="1">
      <c r="A24" s="93">
        <v>268</v>
      </c>
      <c r="B24" s="41" t="s">
        <v>347</v>
      </c>
      <c r="C24" s="41"/>
      <c r="D24" s="12" t="s">
        <v>296</v>
      </c>
      <c r="E24" t="s">
        <v>295</v>
      </c>
      <c r="F24" t="s">
        <v>32</v>
      </c>
      <c r="G24" t="s">
        <v>147</v>
      </c>
      <c r="H24" t="s">
        <v>113</v>
      </c>
      <c r="I24" s="4"/>
      <c r="J24" s="4"/>
      <c r="K24" s="4"/>
      <c r="L24" s="4"/>
      <c r="M24" s="4"/>
      <c r="N24" s="4">
        <v>0</v>
      </c>
      <c r="O24" s="4"/>
      <c r="P24" s="4"/>
      <c r="Q24" s="4"/>
      <c r="R24" s="82"/>
      <c r="S24" s="17"/>
      <c r="T24" s="4"/>
      <c r="U24" s="4"/>
      <c r="V24" s="17"/>
      <c r="W24" s="4"/>
      <c r="X24" s="17"/>
      <c r="Y24" s="86"/>
      <c r="Z24" s="22"/>
      <c r="AA24" s="24"/>
      <c r="AB24" s="69">
        <f t="shared" si="0"/>
        <v>1</v>
      </c>
    </row>
    <row r="25" spans="1:28" ht="14.25" customHeight="1">
      <c r="A25" s="28">
        <v>208</v>
      </c>
      <c r="B25" s="41"/>
      <c r="C25" s="41"/>
      <c r="D25" s="12" t="s">
        <v>327</v>
      </c>
      <c r="E25" t="s">
        <v>326</v>
      </c>
      <c r="F25" t="s">
        <v>32</v>
      </c>
      <c r="G25" t="s">
        <v>333</v>
      </c>
      <c r="H25" t="s">
        <v>328</v>
      </c>
      <c r="I25" s="4"/>
      <c r="J25" s="4"/>
      <c r="K25" s="4"/>
      <c r="L25" s="4"/>
      <c r="M25" s="4"/>
      <c r="N25" s="4"/>
      <c r="O25" s="4"/>
      <c r="P25" s="4"/>
      <c r="Q25" s="4">
        <v>2</v>
      </c>
      <c r="R25" s="82"/>
      <c r="S25" s="17"/>
      <c r="T25" s="4"/>
      <c r="U25" s="4"/>
      <c r="V25" s="17"/>
      <c r="W25" s="4"/>
      <c r="X25" s="17"/>
      <c r="Y25" s="86"/>
      <c r="Z25" s="22"/>
      <c r="AA25" s="24"/>
      <c r="AB25" s="69">
        <f t="shared" si="0"/>
        <v>1</v>
      </c>
    </row>
    <row r="26" spans="1:28" ht="14.25" customHeight="1">
      <c r="A26" s="29">
        <v>496</v>
      </c>
      <c r="B26" s="41"/>
      <c r="C26" s="41"/>
      <c r="D26" s="12" t="s">
        <v>330</v>
      </c>
      <c r="E26" t="s">
        <v>326</v>
      </c>
      <c r="F26" t="s">
        <v>32</v>
      </c>
      <c r="G26" t="s">
        <v>333</v>
      </c>
      <c r="H26" t="s">
        <v>328</v>
      </c>
      <c r="I26" s="4"/>
      <c r="J26" s="4"/>
      <c r="K26" s="4"/>
      <c r="L26" s="4"/>
      <c r="M26" s="4"/>
      <c r="N26" s="4"/>
      <c r="O26" s="4"/>
      <c r="P26" s="4"/>
      <c r="Q26" s="4"/>
      <c r="R26" s="82"/>
      <c r="S26" s="17"/>
      <c r="T26" s="4"/>
      <c r="U26" s="4"/>
      <c r="V26" s="17"/>
      <c r="W26" s="4"/>
      <c r="X26" s="17"/>
      <c r="Y26" s="86"/>
      <c r="Z26" s="22"/>
      <c r="AA26" s="24"/>
      <c r="AB26" s="69">
        <f t="shared" si="0"/>
        <v>0</v>
      </c>
    </row>
    <row r="27" spans="1:28" ht="14.25" customHeight="1">
      <c r="A27" s="29">
        <v>495</v>
      </c>
      <c r="B27" s="41"/>
      <c r="C27" s="41"/>
      <c r="D27" s="12" t="s">
        <v>329</v>
      </c>
      <c r="E27" t="s">
        <v>326</v>
      </c>
      <c r="F27" t="s">
        <v>32</v>
      </c>
      <c r="G27" t="s">
        <v>147</v>
      </c>
      <c r="H27" t="s">
        <v>328</v>
      </c>
      <c r="I27" s="4"/>
      <c r="J27" s="4"/>
      <c r="K27" s="4"/>
      <c r="L27" s="4"/>
      <c r="M27" s="4"/>
      <c r="N27" s="4"/>
      <c r="O27" s="4"/>
      <c r="P27" s="4"/>
      <c r="Q27" s="4"/>
      <c r="R27" s="82"/>
      <c r="S27" s="17"/>
      <c r="T27" s="4"/>
      <c r="U27" s="4"/>
      <c r="V27" s="17"/>
      <c r="W27" s="4"/>
      <c r="X27" s="17"/>
      <c r="Y27" s="86"/>
      <c r="Z27" s="22"/>
      <c r="AA27" s="24"/>
      <c r="AB27" s="69">
        <f t="shared" si="0"/>
        <v>0</v>
      </c>
    </row>
    <row r="28" spans="1:28" ht="14.25" customHeight="1">
      <c r="A28" s="93">
        <v>599</v>
      </c>
      <c r="B28" s="41" t="s">
        <v>391</v>
      </c>
      <c r="C28" s="41"/>
      <c r="D28" s="12" t="s">
        <v>334</v>
      </c>
      <c r="E28" t="s">
        <v>332</v>
      </c>
      <c r="F28" t="s">
        <v>32</v>
      </c>
      <c r="G28" t="s">
        <v>147</v>
      </c>
      <c r="H28" t="s">
        <v>331</v>
      </c>
      <c r="I28" s="4"/>
      <c r="J28" s="4"/>
      <c r="K28" s="4"/>
      <c r="L28" s="4"/>
      <c r="M28" s="4"/>
      <c r="N28" s="4"/>
      <c r="O28" s="4"/>
      <c r="P28" s="4">
        <v>0</v>
      </c>
      <c r="Q28" s="4"/>
      <c r="R28" s="82"/>
      <c r="S28" s="17"/>
      <c r="T28" s="4"/>
      <c r="U28" s="4"/>
      <c r="V28" s="17"/>
      <c r="W28" s="4"/>
      <c r="X28" s="17"/>
      <c r="Y28" s="86"/>
      <c r="Z28" s="22"/>
      <c r="AA28" s="24"/>
      <c r="AB28" s="69">
        <f t="shared" si="0"/>
        <v>1</v>
      </c>
    </row>
    <row r="29" spans="1:28" ht="14.25" customHeight="1">
      <c r="A29" s="93">
        <v>600</v>
      </c>
      <c r="B29" s="41" t="s">
        <v>391</v>
      </c>
      <c r="C29" s="41"/>
      <c r="D29" s="12" t="s">
        <v>335</v>
      </c>
      <c r="E29" t="s">
        <v>332</v>
      </c>
      <c r="F29" t="s">
        <v>32</v>
      </c>
      <c r="G29" t="s">
        <v>147</v>
      </c>
      <c r="H29" t="s">
        <v>331</v>
      </c>
      <c r="I29" s="4"/>
      <c r="J29" s="4"/>
      <c r="K29" s="4"/>
      <c r="L29" s="4"/>
      <c r="M29" s="4"/>
      <c r="N29" s="4"/>
      <c r="O29" s="4"/>
      <c r="P29" s="4">
        <v>0</v>
      </c>
      <c r="Q29" s="4"/>
      <c r="R29" s="82"/>
      <c r="S29" s="17"/>
      <c r="T29" s="4"/>
      <c r="U29" s="4"/>
      <c r="V29" s="17"/>
      <c r="W29" s="4"/>
      <c r="X29" s="17"/>
      <c r="Y29" s="86"/>
      <c r="Z29" s="22"/>
      <c r="AA29" s="24"/>
      <c r="AB29" s="69">
        <f t="shared" si="0"/>
        <v>1</v>
      </c>
    </row>
    <row r="30" spans="1:28" ht="14.25" customHeight="1">
      <c r="A30" s="93">
        <v>601</v>
      </c>
      <c r="B30" s="41" t="s">
        <v>391</v>
      </c>
      <c r="C30" s="41"/>
      <c r="D30" s="12" t="s">
        <v>336</v>
      </c>
      <c r="E30" t="s">
        <v>332</v>
      </c>
      <c r="F30" t="s">
        <v>32</v>
      </c>
      <c r="G30" t="s">
        <v>147</v>
      </c>
      <c r="H30" t="s">
        <v>331</v>
      </c>
      <c r="I30" s="4"/>
      <c r="J30" s="4"/>
      <c r="K30" s="4"/>
      <c r="L30" s="4"/>
      <c r="M30" s="4"/>
      <c r="N30" s="4"/>
      <c r="O30" s="4"/>
      <c r="P30" s="4">
        <v>0</v>
      </c>
      <c r="Q30" s="4"/>
      <c r="R30" s="82"/>
      <c r="S30" s="17"/>
      <c r="T30" s="4"/>
      <c r="U30" s="4"/>
      <c r="V30" s="17"/>
      <c r="W30" s="4"/>
      <c r="X30" s="17"/>
      <c r="Y30" s="86"/>
      <c r="Z30" s="22"/>
      <c r="AA30" s="24"/>
      <c r="AB30" s="69">
        <f t="shared" si="0"/>
        <v>1</v>
      </c>
    </row>
    <row r="31" spans="1:28" ht="14.25" customHeight="1">
      <c r="A31" s="93">
        <v>565</v>
      </c>
      <c r="B31" s="41" t="s">
        <v>391</v>
      </c>
      <c r="C31" s="41"/>
      <c r="D31" s="12" t="s">
        <v>315</v>
      </c>
      <c r="E31" t="s">
        <v>316</v>
      </c>
      <c r="F31" t="s">
        <v>32</v>
      </c>
      <c r="G31" t="s">
        <v>147</v>
      </c>
      <c r="H31" t="s">
        <v>317</v>
      </c>
      <c r="I31" s="4"/>
      <c r="J31" s="4"/>
      <c r="K31" s="4"/>
      <c r="L31" s="4"/>
      <c r="M31" s="4"/>
      <c r="N31" s="4">
        <v>0</v>
      </c>
      <c r="O31" s="4"/>
      <c r="P31" s="4">
        <v>0</v>
      </c>
      <c r="Q31" s="4"/>
      <c r="R31" s="82"/>
      <c r="S31" s="17"/>
      <c r="T31" s="4"/>
      <c r="U31" s="4"/>
      <c r="V31" s="17"/>
      <c r="W31" s="4"/>
      <c r="X31" s="17"/>
      <c r="Y31" s="86"/>
      <c r="Z31" s="22"/>
      <c r="AA31" s="24"/>
      <c r="AB31" s="69">
        <f t="shared" si="0"/>
        <v>2</v>
      </c>
    </row>
    <row r="32" spans="1:28" ht="14.25" customHeight="1">
      <c r="A32" s="93">
        <v>438</v>
      </c>
      <c r="B32" s="41" t="s">
        <v>391</v>
      </c>
      <c r="C32" s="41"/>
      <c r="D32" s="12" t="s">
        <v>318</v>
      </c>
      <c r="E32" t="s">
        <v>319</v>
      </c>
      <c r="F32" t="s">
        <v>32</v>
      </c>
      <c r="G32" t="s">
        <v>147</v>
      </c>
      <c r="H32" t="s">
        <v>158</v>
      </c>
      <c r="I32" s="4"/>
      <c r="J32" s="4"/>
      <c r="K32" s="4"/>
      <c r="L32" s="4"/>
      <c r="M32" s="4"/>
      <c r="N32" s="4"/>
      <c r="O32" s="4"/>
      <c r="P32" s="4"/>
      <c r="Q32" s="4">
        <v>0</v>
      </c>
      <c r="R32" s="82"/>
      <c r="S32" s="17"/>
      <c r="T32" s="4"/>
      <c r="U32" s="4"/>
      <c r="V32" s="17"/>
      <c r="W32" s="4"/>
      <c r="X32" s="17"/>
      <c r="Y32" s="86"/>
      <c r="Z32" s="22"/>
      <c r="AA32" s="24"/>
      <c r="AB32" s="69">
        <f t="shared" si="0"/>
        <v>1</v>
      </c>
    </row>
    <row r="33" spans="1:28" ht="14.25" customHeight="1">
      <c r="A33" s="28">
        <v>420</v>
      </c>
      <c r="B33" s="41"/>
      <c r="C33" s="41"/>
      <c r="D33" s="12" t="s">
        <v>300</v>
      </c>
      <c r="E33" t="s">
        <v>299</v>
      </c>
      <c r="F33" t="s">
        <v>32</v>
      </c>
      <c r="G33" t="s">
        <v>147</v>
      </c>
      <c r="H33" t="s">
        <v>301</v>
      </c>
      <c r="I33" s="4"/>
      <c r="J33" s="4"/>
      <c r="K33" s="4"/>
      <c r="L33" s="4"/>
      <c r="M33" s="4"/>
      <c r="N33" s="4"/>
      <c r="O33" s="4"/>
      <c r="P33" s="4"/>
      <c r="Q33" s="4"/>
      <c r="R33" s="82"/>
      <c r="S33" s="17">
        <v>2</v>
      </c>
      <c r="T33" s="4"/>
      <c r="U33" s="4"/>
      <c r="V33" s="17"/>
      <c r="W33" s="4"/>
      <c r="X33" s="17"/>
      <c r="Y33" s="86"/>
      <c r="Z33" s="22"/>
      <c r="AA33" s="24"/>
      <c r="AB33" s="69">
        <f t="shared" si="0"/>
        <v>1</v>
      </c>
    </row>
    <row r="34" spans="1:28" ht="14.25" customHeight="1">
      <c r="A34" s="28">
        <v>466</v>
      </c>
      <c r="B34" s="41"/>
      <c r="C34" s="41"/>
      <c r="D34" s="12" t="s">
        <v>303</v>
      </c>
      <c r="E34" t="s">
        <v>302</v>
      </c>
      <c r="F34" t="s">
        <v>32</v>
      </c>
      <c r="G34" t="s">
        <v>147</v>
      </c>
      <c r="H34" t="s">
        <v>304</v>
      </c>
      <c r="I34" s="4"/>
      <c r="J34" s="4"/>
      <c r="K34" s="4"/>
      <c r="L34" s="4"/>
      <c r="M34" s="4"/>
      <c r="N34" s="4"/>
      <c r="O34" s="4"/>
      <c r="P34" s="4"/>
      <c r="Q34" s="4"/>
      <c r="R34" s="82"/>
      <c r="S34" s="17">
        <v>3</v>
      </c>
      <c r="T34" s="4"/>
      <c r="U34" s="4"/>
      <c r="V34" s="17"/>
      <c r="W34" s="4"/>
      <c r="X34" s="17"/>
      <c r="Y34" s="86"/>
      <c r="Z34" s="22"/>
      <c r="AA34" s="24"/>
      <c r="AB34" s="69">
        <f t="shared" si="0"/>
        <v>1</v>
      </c>
    </row>
    <row r="35" spans="1:28" ht="14.25" customHeight="1">
      <c r="A35" s="93">
        <v>575</v>
      </c>
      <c r="B35" s="41" t="s">
        <v>347</v>
      </c>
      <c r="C35" s="41"/>
      <c r="D35" s="12" t="s">
        <v>305</v>
      </c>
      <c r="E35" t="s">
        <v>302</v>
      </c>
      <c r="F35" t="s">
        <v>32</v>
      </c>
      <c r="G35" t="s">
        <v>147</v>
      </c>
      <c r="H35" t="s">
        <v>228</v>
      </c>
      <c r="I35" s="4"/>
      <c r="J35" s="4"/>
      <c r="K35" s="4"/>
      <c r="L35" s="4"/>
      <c r="M35" s="4"/>
      <c r="N35" s="4">
        <v>0</v>
      </c>
      <c r="O35" s="4"/>
      <c r="P35" s="4"/>
      <c r="Q35" s="4"/>
      <c r="R35" s="82"/>
      <c r="S35" s="17"/>
      <c r="T35" s="4"/>
      <c r="U35" s="4"/>
      <c r="V35" s="17"/>
      <c r="W35" s="4"/>
      <c r="X35" s="17"/>
      <c r="Y35" s="86"/>
      <c r="Z35" s="22"/>
      <c r="AA35" s="24"/>
      <c r="AB35" s="69">
        <f t="shared" si="0"/>
        <v>1</v>
      </c>
    </row>
    <row r="36" spans="1:28" ht="14.25" customHeight="1">
      <c r="A36" s="93">
        <v>587</v>
      </c>
      <c r="B36" s="41" t="s">
        <v>347</v>
      </c>
      <c r="C36" s="41"/>
      <c r="D36" s="12" t="s">
        <v>306</v>
      </c>
      <c r="E36" t="s">
        <v>302</v>
      </c>
      <c r="F36" t="s">
        <v>32</v>
      </c>
      <c r="G36" t="s">
        <v>147</v>
      </c>
      <c r="H36" t="s">
        <v>238</v>
      </c>
      <c r="I36" s="4"/>
      <c r="J36" s="4"/>
      <c r="K36" s="4"/>
      <c r="L36" s="4"/>
      <c r="M36" s="4"/>
      <c r="N36" s="4">
        <v>0</v>
      </c>
      <c r="O36" s="4"/>
      <c r="P36" s="4"/>
      <c r="Q36" s="4"/>
      <c r="R36" s="82"/>
      <c r="S36" s="17"/>
      <c r="T36" s="4"/>
      <c r="U36" s="4"/>
      <c r="V36" s="17"/>
      <c r="W36" s="4"/>
      <c r="X36" s="17"/>
      <c r="Y36" s="86"/>
      <c r="Z36" s="22"/>
      <c r="AA36" s="24"/>
      <c r="AB36" s="69">
        <f t="shared" si="0"/>
        <v>1</v>
      </c>
    </row>
    <row r="37" spans="1:28" ht="14.25" customHeight="1">
      <c r="A37" s="93">
        <v>661</v>
      </c>
      <c r="B37" s="41" t="s">
        <v>347</v>
      </c>
      <c r="C37" s="41"/>
      <c r="D37" s="12" t="s">
        <v>292</v>
      </c>
      <c r="E37" t="s">
        <v>293</v>
      </c>
      <c r="F37" t="s">
        <v>32</v>
      </c>
      <c r="G37" t="s">
        <v>147</v>
      </c>
      <c r="H37" t="s">
        <v>294</v>
      </c>
      <c r="I37" s="4"/>
      <c r="J37" s="4"/>
      <c r="K37" s="4"/>
      <c r="L37" s="4"/>
      <c r="M37" s="4"/>
      <c r="N37" s="4">
        <v>0</v>
      </c>
      <c r="O37" s="4"/>
      <c r="P37" s="4"/>
      <c r="Q37" s="4"/>
      <c r="R37" s="82"/>
      <c r="S37" s="17"/>
      <c r="T37" s="4"/>
      <c r="U37" s="4"/>
      <c r="V37" s="17"/>
      <c r="W37" s="4"/>
      <c r="X37" s="17"/>
      <c r="Y37" s="86"/>
      <c r="Z37" s="22"/>
      <c r="AA37" s="24"/>
      <c r="AB37" s="69">
        <f t="shared" si="0"/>
        <v>1</v>
      </c>
    </row>
    <row r="38" spans="1:28" ht="16.5" customHeight="1">
      <c r="A38" s="93">
        <v>219</v>
      </c>
      <c r="B38" s="41" t="s">
        <v>38</v>
      </c>
      <c r="C38" s="41"/>
      <c r="D38" s="12" t="s">
        <v>18</v>
      </c>
      <c r="E38" t="s">
        <v>127</v>
      </c>
      <c r="F38" t="s">
        <v>32</v>
      </c>
      <c r="G38" t="s">
        <v>148</v>
      </c>
      <c r="H38" t="s">
        <v>21</v>
      </c>
      <c r="I38" s="4"/>
      <c r="J38" s="4"/>
      <c r="K38" s="4"/>
      <c r="L38" s="4"/>
      <c r="M38" s="4">
        <v>0</v>
      </c>
      <c r="N38" s="4"/>
      <c r="O38" s="4"/>
      <c r="P38" s="4"/>
      <c r="Q38" s="4"/>
      <c r="R38" s="82"/>
      <c r="S38" s="17"/>
      <c r="T38" s="4"/>
      <c r="U38" s="4"/>
      <c r="V38" s="17"/>
      <c r="W38" s="4"/>
      <c r="X38" s="17"/>
      <c r="Y38" s="86"/>
      <c r="Z38" s="22"/>
      <c r="AA38" s="24"/>
      <c r="AB38" s="69">
        <f t="shared" si="0"/>
        <v>1</v>
      </c>
    </row>
    <row r="39" spans="1:28">
      <c r="A39" s="93">
        <v>179</v>
      </c>
      <c r="B39" s="41" t="s">
        <v>347</v>
      </c>
      <c r="C39" s="41"/>
      <c r="D39" s="12" t="s">
        <v>6</v>
      </c>
      <c r="E39" t="s">
        <v>74</v>
      </c>
      <c r="F39" t="s">
        <v>32</v>
      </c>
      <c r="G39" t="s">
        <v>147</v>
      </c>
      <c r="H39" t="s">
        <v>5</v>
      </c>
      <c r="I39" s="4"/>
      <c r="J39" s="4"/>
      <c r="K39" s="4"/>
      <c r="L39" s="4"/>
      <c r="M39" s="4"/>
      <c r="N39" s="4">
        <v>0</v>
      </c>
      <c r="O39" s="4"/>
      <c r="P39" s="4"/>
      <c r="Q39" s="4"/>
      <c r="R39" s="82"/>
      <c r="S39" s="17"/>
      <c r="T39" s="4"/>
      <c r="U39" s="4"/>
      <c r="V39" s="17"/>
      <c r="W39" s="4"/>
      <c r="X39" s="17"/>
      <c r="Y39" s="86"/>
      <c r="Z39" s="22"/>
      <c r="AA39" s="24"/>
      <c r="AB39" s="69">
        <f t="shared" si="0"/>
        <v>1</v>
      </c>
    </row>
    <row r="40" spans="1:28">
      <c r="A40" s="93">
        <v>182</v>
      </c>
      <c r="B40" s="41" t="s">
        <v>38</v>
      </c>
      <c r="C40" s="41"/>
      <c r="D40" s="12" t="s">
        <v>30</v>
      </c>
      <c r="E40" t="s">
        <v>74</v>
      </c>
      <c r="F40" t="s">
        <v>32</v>
      </c>
      <c r="G40" t="s">
        <v>147</v>
      </c>
      <c r="H40" t="s">
        <v>7</v>
      </c>
      <c r="I40" s="4"/>
      <c r="J40" s="4"/>
      <c r="K40" s="80" t="s">
        <v>314</v>
      </c>
      <c r="L40" s="4"/>
      <c r="M40" s="4"/>
      <c r="N40" s="4"/>
      <c r="O40" s="4"/>
      <c r="P40" s="4"/>
      <c r="Q40" s="4"/>
      <c r="R40" s="82"/>
      <c r="S40" s="17"/>
      <c r="T40" s="4"/>
      <c r="U40" s="4"/>
      <c r="V40" s="17"/>
      <c r="W40" s="4"/>
      <c r="X40" s="17"/>
      <c r="Y40" s="86"/>
      <c r="Z40" s="22"/>
      <c r="AA40" s="24"/>
      <c r="AB40" s="69">
        <f t="shared" si="0"/>
        <v>1</v>
      </c>
    </row>
    <row r="41" spans="1:28">
      <c r="A41" s="28">
        <v>235</v>
      </c>
      <c r="B41" s="41"/>
      <c r="C41" s="41">
        <v>-1</v>
      </c>
      <c r="D41" s="12" t="s">
        <v>109</v>
      </c>
      <c r="E41" t="s">
        <v>74</v>
      </c>
      <c r="F41" t="s">
        <v>32</v>
      </c>
      <c r="G41" t="s">
        <v>147</v>
      </c>
      <c r="H41" t="s">
        <v>7</v>
      </c>
      <c r="I41" s="4"/>
      <c r="J41" s="4"/>
      <c r="K41" s="4"/>
      <c r="L41" s="4"/>
      <c r="M41" s="4"/>
      <c r="N41" s="4"/>
      <c r="O41" s="4"/>
      <c r="P41" s="4"/>
      <c r="Q41" s="4"/>
      <c r="R41" s="82"/>
      <c r="S41" s="17"/>
      <c r="T41" s="4"/>
      <c r="U41" s="4">
        <v>1</v>
      </c>
      <c r="V41" s="17"/>
      <c r="W41" s="4"/>
      <c r="X41" s="17"/>
      <c r="Y41" s="86"/>
      <c r="Z41" s="22"/>
      <c r="AA41" s="24"/>
      <c r="AB41" s="69">
        <f t="shared" si="0"/>
        <v>1</v>
      </c>
    </row>
    <row r="42" spans="1:28">
      <c r="A42" s="28">
        <v>181</v>
      </c>
      <c r="B42" s="41"/>
      <c r="C42" s="41">
        <v>-1</v>
      </c>
      <c r="D42" s="12" t="s">
        <v>8</v>
      </c>
      <c r="E42" t="s">
        <v>74</v>
      </c>
      <c r="F42" t="s">
        <v>32</v>
      </c>
      <c r="G42" t="s">
        <v>147</v>
      </c>
      <c r="H42" t="s">
        <v>7</v>
      </c>
      <c r="I42" s="4"/>
      <c r="J42" s="4"/>
      <c r="K42" s="4"/>
      <c r="L42" s="4"/>
      <c r="M42" s="4"/>
      <c r="N42" s="80" t="s">
        <v>314</v>
      </c>
      <c r="O42" s="4"/>
      <c r="P42" s="4"/>
      <c r="Q42" s="4">
        <v>3</v>
      </c>
      <c r="R42" s="82"/>
      <c r="S42" s="17"/>
      <c r="T42" s="4"/>
      <c r="U42" s="4"/>
      <c r="V42" s="17"/>
      <c r="W42" s="4"/>
      <c r="X42" s="17"/>
      <c r="Y42" s="86"/>
      <c r="Z42" s="22"/>
      <c r="AA42" s="24"/>
      <c r="AB42" s="69">
        <f t="shared" si="0"/>
        <v>2</v>
      </c>
    </row>
    <row r="43" spans="1:28">
      <c r="A43" s="28">
        <v>1391</v>
      </c>
      <c r="B43" s="41"/>
      <c r="C43" s="41"/>
      <c r="D43" s="12" t="s">
        <v>410</v>
      </c>
      <c r="E43" t="s">
        <v>74</v>
      </c>
      <c r="F43" t="s">
        <v>32</v>
      </c>
      <c r="G43" t="s">
        <v>147</v>
      </c>
      <c r="H43" t="s">
        <v>409</v>
      </c>
      <c r="I43" s="4"/>
      <c r="J43" s="4"/>
      <c r="K43" s="4"/>
      <c r="L43" s="4"/>
      <c r="M43" s="4"/>
      <c r="N43" s="4"/>
      <c r="O43" s="4"/>
      <c r="P43" s="4"/>
      <c r="Q43" s="4"/>
      <c r="R43" s="82"/>
      <c r="S43" s="17"/>
      <c r="T43" s="4">
        <v>3</v>
      </c>
      <c r="U43" s="4"/>
      <c r="V43" s="17"/>
      <c r="W43" s="4"/>
      <c r="X43" s="17"/>
      <c r="Y43" s="86"/>
      <c r="Z43" s="22"/>
      <c r="AA43" s="24"/>
    </row>
    <row r="44" spans="1:28" hidden="1">
      <c r="A44" s="100">
        <v>237</v>
      </c>
      <c r="B44" s="101"/>
      <c r="C44" s="101"/>
      <c r="D44" s="102" t="s">
        <v>114</v>
      </c>
      <c r="E44" s="103" t="s">
        <v>74</v>
      </c>
      <c r="F44" s="103" t="s">
        <v>32</v>
      </c>
      <c r="G44" s="103" t="s">
        <v>147</v>
      </c>
      <c r="H44" s="103" t="s">
        <v>113</v>
      </c>
      <c r="I44" s="4"/>
      <c r="J44" s="4"/>
      <c r="K44" s="4"/>
      <c r="L44" s="4"/>
      <c r="M44" s="4"/>
      <c r="N44" s="4"/>
      <c r="O44" s="4"/>
      <c r="P44" s="4"/>
      <c r="Q44" s="4"/>
      <c r="R44" s="82"/>
      <c r="S44" s="17"/>
      <c r="T44" s="4"/>
      <c r="U44" s="4"/>
      <c r="V44" s="17"/>
      <c r="W44" s="4"/>
      <c r="X44" s="17"/>
      <c r="Y44" s="86"/>
      <c r="Z44" s="22"/>
      <c r="AA44" s="24"/>
      <c r="AB44" s="69">
        <f t="shared" si="0"/>
        <v>0</v>
      </c>
    </row>
    <row r="45" spans="1:28">
      <c r="A45" s="93">
        <v>238</v>
      </c>
      <c r="B45" s="41" t="s">
        <v>391</v>
      </c>
      <c r="C45" s="41"/>
      <c r="D45" s="12" t="s">
        <v>115</v>
      </c>
      <c r="E45" t="s">
        <v>74</v>
      </c>
      <c r="F45" t="s">
        <v>32</v>
      </c>
      <c r="G45" t="s">
        <v>147</v>
      </c>
      <c r="H45" t="s">
        <v>409</v>
      </c>
      <c r="I45" s="4"/>
      <c r="J45" s="4"/>
      <c r="K45" s="4"/>
      <c r="L45" s="4"/>
      <c r="M45" s="4"/>
      <c r="N45" s="4"/>
      <c r="O45" s="4"/>
      <c r="P45" s="4"/>
      <c r="Q45" s="4">
        <v>0</v>
      </c>
      <c r="R45" s="82"/>
      <c r="S45" s="17"/>
      <c r="T45" s="4"/>
      <c r="U45" s="4"/>
      <c r="V45" s="17"/>
      <c r="W45" s="4"/>
      <c r="X45" s="17"/>
      <c r="Y45" s="86"/>
      <c r="Z45" s="22"/>
      <c r="AA45" s="24"/>
      <c r="AB45" s="69">
        <f t="shared" si="0"/>
        <v>1</v>
      </c>
    </row>
    <row r="46" spans="1:28">
      <c r="A46" s="93">
        <v>245</v>
      </c>
      <c r="B46" s="41" t="s">
        <v>347</v>
      </c>
      <c r="C46" s="41"/>
      <c r="D46" s="12" t="s">
        <v>89</v>
      </c>
      <c r="E46" t="s">
        <v>74</v>
      </c>
      <c r="F46" t="s">
        <v>32</v>
      </c>
      <c r="G46" t="s">
        <v>147</v>
      </c>
      <c r="H46" t="s">
        <v>108</v>
      </c>
      <c r="I46" s="4"/>
      <c r="J46" s="4"/>
      <c r="K46" s="4"/>
      <c r="L46" s="4">
        <v>0</v>
      </c>
      <c r="M46" s="4"/>
      <c r="N46" s="4"/>
      <c r="O46" s="4"/>
      <c r="P46" s="4"/>
      <c r="Q46" s="4"/>
      <c r="R46" s="82"/>
      <c r="S46" s="17"/>
      <c r="T46" s="4"/>
      <c r="U46" s="4"/>
      <c r="V46" s="17"/>
      <c r="W46" s="4"/>
      <c r="X46" s="17"/>
      <c r="Y46" s="86"/>
      <c r="Z46" s="22"/>
      <c r="AA46" s="24"/>
      <c r="AB46" s="69">
        <f t="shared" si="0"/>
        <v>1</v>
      </c>
    </row>
    <row r="47" spans="1:28">
      <c r="A47" s="93">
        <v>578</v>
      </c>
      <c r="B47" s="41" t="s">
        <v>346</v>
      </c>
      <c r="C47" s="41"/>
      <c r="D47" s="12" t="s">
        <v>0</v>
      </c>
      <c r="E47" t="s">
        <v>12</v>
      </c>
      <c r="F47" t="s">
        <v>32</v>
      </c>
      <c r="G47" t="s">
        <v>147</v>
      </c>
      <c r="H47" t="s">
        <v>9</v>
      </c>
      <c r="I47" s="4"/>
      <c r="J47" s="4"/>
      <c r="K47" s="4">
        <v>0</v>
      </c>
      <c r="L47" s="4"/>
      <c r="M47" s="4"/>
      <c r="N47" s="4"/>
      <c r="O47" s="4"/>
      <c r="P47" s="4"/>
      <c r="Q47" s="4"/>
      <c r="R47" s="82"/>
      <c r="S47" s="17"/>
      <c r="T47" s="4"/>
      <c r="U47" s="4"/>
      <c r="V47" s="17"/>
      <c r="W47" s="4"/>
      <c r="X47" s="17"/>
      <c r="Y47" s="86"/>
      <c r="Z47" s="22"/>
      <c r="AA47" s="24"/>
      <c r="AB47" s="69">
        <f t="shared" si="0"/>
        <v>1</v>
      </c>
    </row>
    <row r="48" spans="1:28">
      <c r="A48" s="93">
        <v>579</v>
      </c>
      <c r="B48" s="41" t="s">
        <v>346</v>
      </c>
      <c r="C48" s="41"/>
      <c r="D48" s="12" t="s">
        <v>1</v>
      </c>
      <c r="E48" t="s">
        <v>13</v>
      </c>
      <c r="F48" t="s">
        <v>32</v>
      </c>
      <c r="G48" t="s">
        <v>147</v>
      </c>
      <c r="H48" t="s">
        <v>9</v>
      </c>
      <c r="I48" s="4"/>
      <c r="J48" s="4"/>
      <c r="K48" s="4">
        <v>0</v>
      </c>
      <c r="L48" s="4"/>
      <c r="M48" s="4"/>
      <c r="N48" s="4"/>
      <c r="O48" s="4"/>
      <c r="P48" s="4"/>
      <c r="Q48" s="4"/>
      <c r="R48" s="82"/>
      <c r="S48" s="17"/>
      <c r="T48" s="4"/>
      <c r="U48" s="4"/>
      <c r="V48" s="17"/>
      <c r="W48" s="4"/>
      <c r="X48" s="17"/>
      <c r="Y48" s="86"/>
      <c r="Z48" s="22"/>
      <c r="AA48" s="24"/>
      <c r="AB48" s="69">
        <f t="shared" si="0"/>
        <v>1</v>
      </c>
    </row>
    <row r="49" spans="1:32">
      <c r="A49" s="47">
        <v>434</v>
      </c>
      <c r="B49" s="41"/>
      <c r="C49" s="41"/>
      <c r="D49" s="12" t="s">
        <v>157</v>
      </c>
      <c r="E49" t="s">
        <v>138</v>
      </c>
      <c r="F49" t="s">
        <v>137</v>
      </c>
      <c r="G49" t="s">
        <v>147</v>
      </c>
      <c r="H49" t="s">
        <v>158</v>
      </c>
      <c r="I49" s="4"/>
      <c r="J49" s="4"/>
      <c r="K49" s="4"/>
      <c r="L49" s="4"/>
      <c r="M49" s="4"/>
      <c r="N49" s="4"/>
      <c r="O49" s="4"/>
      <c r="P49" s="4"/>
      <c r="Q49" s="4"/>
      <c r="R49" s="82"/>
      <c r="S49" s="17"/>
      <c r="T49" s="4"/>
      <c r="U49" s="4"/>
      <c r="V49" s="17"/>
      <c r="W49" s="4"/>
      <c r="X49" s="17"/>
      <c r="Y49" s="86">
        <v>3</v>
      </c>
      <c r="Z49" s="22"/>
      <c r="AA49" s="24"/>
      <c r="AB49" s="69">
        <f t="shared" si="0"/>
        <v>1</v>
      </c>
    </row>
    <row r="50" spans="1:32">
      <c r="A50" s="133">
        <v>1469</v>
      </c>
      <c r="B50" s="41"/>
      <c r="C50" s="41"/>
      <c r="D50" s="12" t="s">
        <v>489</v>
      </c>
      <c r="E50" t="s">
        <v>138</v>
      </c>
      <c r="F50" t="s">
        <v>137</v>
      </c>
      <c r="G50" t="s">
        <v>147</v>
      </c>
      <c r="H50" t="s">
        <v>407</v>
      </c>
      <c r="I50" s="4"/>
      <c r="J50" s="4"/>
      <c r="K50" s="4"/>
      <c r="L50" s="4"/>
      <c r="M50" s="4"/>
      <c r="N50" s="4"/>
      <c r="O50" s="4"/>
      <c r="P50" s="4"/>
      <c r="Q50" s="4"/>
      <c r="R50" s="82"/>
      <c r="S50" s="17"/>
      <c r="T50" s="4"/>
      <c r="U50" s="4"/>
      <c r="V50" s="17"/>
      <c r="W50" s="4"/>
      <c r="X50" s="17">
        <v>3</v>
      </c>
      <c r="Y50" s="86"/>
      <c r="Z50" s="22"/>
      <c r="AA50" s="24"/>
    </row>
    <row r="51" spans="1:32">
      <c r="A51" s="133">
        <v>1470</v>
      </c>
      <c r="B51" s="41"/>
      <c r="C51" s="41"/>
      <c r="D51" s="12" t="s">
        <v>488</v>
      </c>
      <c r="E51" t="s">
        <v>138</v>
      </c>
      <c r="F51" t="s">
        <v>137</v>
      </c>
      <c r="G51" t="s">
        <v>147</v>
      </c>
      <c r="H51" t="s">
        <v>407</v>
      </c>
      <c r="I51" s="4"/>
      <c r="J51" s="4"/>
      <c r="K51" s="4"/>
      <c r="L51" s="4"/>
      <c r="M51" s="4"/>
      <c r="N51" s="4"/>
      <c r="O51" s="4"/>
      <c r="P51" s="4"/>
      <c r="Q51" s="4"/>
      <c r="R51" s="82"/>
      <c r="S51" s="17"/>
      <c r="T51" s="4"/>
      <c r="U51" s="4"/>
      <c r="V51" s="17"/>
      <c r="W51" s="4"/>
      <c r="X51" s="17"/>
      <c r="Y51" s="86">
        <v>3</v>
      </c>
      <c r="Z51" s="22"/>
      <c r="AA51" s="24"/>
    </row>
    <row r="52" spans="1:32">
      <c r="A52" s="134">
        <v>658</v>
      </c>
      <c r="B52" s="41"/>
      <c r="C52" s="41"/>
      <c r="D52" s="12" t="s">
        <v>490</v>
      </c>
      <c r="E52" t="s">
        <v>138</v>
      </c>
      <c r="F52" t="s">
        <v>137</v>
      </c>
      <c r="G52" t="s">
        <v>147</v>
      </c>
      <c r="H52" t="s">
        <v>491</v>
      </c>
      <c r="I52" s="4"/>
      <c r="J52" s="4"/>
      <c r="K52" s="4"/>
      <c r="L52" s="4"/>
      <c r="M52" s="4"/>
      <c r="N52" s="4"/>
      <c r="O52" s="4"/>
      <c r="P52" s="4"/>
      <c r="Q52" s="4"/>
      <c r="R52" s="82"/>
      <c r="S52" s="17"/>
      <c r="T52" s="4"/>
      <c r="U52" s="4"/>
      <c r="V52" s="17"/>
      <c r="W52" s="4"/>
      <c r="X52" s="17"/>
      <c r="Y52" s="86">
        <v>3</v>
      </c>
      <c r="Z52" s="22"/>
      <c r="AA52" s="24"/>
    </row>
    <row r="53" spans="1:32">
      <c r="A53" s="134">
        <v>624</v>
      </c>
      <c r="B53" s="41"/>
      <c r="C53" s="41"/>
      <c r="D53" s="12" t="s">
        <v>82</v>
      </c>
      <c r="E53" t="s">
        <v>138</v>
      </c>
      <c r="F53" t="s">
        <v>137</v>
      </c>
      <c r="G53" t="s">
        <v>147</v>
      </c>
      <c r="H53" t="s">
        <v>139</v>
      </c>
      <c r="I53" s="4"/>
      <c r="J53" s="4"/>
      <c r="K53" s="4"/>
      <c r="L53" s="4"/>
      <c r="M53" s="4"/>
      <c r="N53" s="4"/>
      <c r="O53" s="4"/>
      <c r="P53" s="4"/>
      <c r="Q53" s="4"/>
      <c r="R53" s="82"/>
      <c r="S53" s="17"/>
      <c r="T53" s="4"/>
      <c r="U53" s="4"/>
      <c r="V53" s="17"/>
      <c r="W53" s="4"/>
      <c r="X53" s="17"/>
      <c r="Y53" s="86"/>
      <c r="Z53" s="22"/>
      <c r="AA53" s="24"/>
    </row>
    <row r="54" spans="1:32">
      <c r="A54" s="134">
        <v>702</v>
      </c>
      <c r="B54" s="41"/>
      <c r="C54" s="41"/>
      <c r="D54" s="12" t="s">
        <v>46</v>
      </c>
      <c r="E54" t="s">
        <v>138</v>
      </c>
      <c r="F54" t="s">
        <v>137</v>
      </c>
      <c r="G54" t="s">
        <v>147</v>
      </c>
      <c r="H54" t="s">
        <v>207</v>
      </c>
      <c r="I54" s="4"/>
      <c r="J54" s="4"/>
      <c r="K54" s="4"/>
      <c r="L54" s="4"/>
      <c r="M54" s="4"/>
      <c r="N54" s="4"/>
      <c r="O54" s="4"/>
      <c r="P54" s="4"/>
      <c r="Q54" s="4"/>
      <c r="R54" s="82"/>
      <c r="S54" s="17"/>
      <c r="T54" s="4"/>
      <c r="U54" s="4"/>
      <c r="V54" s="17"/>
      <c r="W54" s="4"/>
      <c r="X54" s="17"/>
      <c r="Y54" s="86">
        <v>3</v>
      </c>
      <c r="Z54" s="22"/>
      <c r="AA54" s="24"/>
    </row>
    <row r="55" spans="1:32">
      <c r="A55" s="135">
        <v>560</v>
      </c>
      <c r="B55" s="41"/>
      <c r="C55" s="41"/>
      <c r="D55" s="12" t="s">
        <v>159</v>
      </c>
      <c r="E55" t="s">
        <v>138</v>
      </c>
      <c r="F55" t="s">
        <v>137</v>
      </c>
      <c r="G55" t="s">
        <v>147</v>
      </c>
      <c r="H55" t="s">
        <v>160</v>
      </c>
      <c r="I55" s="4"/>
      <c r="J55" s="4"/>
      <c r="K55" s="4"/>
      <c r="L55" s="4"/>
      <c r="M55" s="4"/>
      <c r="N55" s="4"/>
      <c r="O55" s="4"/>
      <c r="P55" s="4"/>
      <c r="Q55" s="4"/>
      <c r="R55" s="82"/>
      <c r="S55" s="17"/>
      <c r="T55" s="4"/>
      <c r="U55" s="4"/>
      <c r="V55" s="17"/>
      <c r="W55" s="4"/>
      <c r="X55" s="17"/>
      <c r="Y55" s="86">
        <v>3</v>
      </c>
      <c r="Z55" s="22"/>
      <c r="AA55" s="24"/>
      <c r="AB55" s="69">
        <f t="shared" si="0"/>
        <v>1</v>
      </c>
    </row>
    <row r="56" spans="1:32">
      <c r="A56" s="135">
        <v>826</v>
      </c>
      <c r="B56" s="41"/>
      <c r="C56" s="41"/>
      <c r="D56" s="12" t="s">
        <v>85</v>
      </c>
      <c r="E56" t="s">
        <v>138</v>
      </c>
      <c r="F56" t="s">
        <v>137</v>
      </c>
      <c r="G56" t="s">
        <v>147</v>
      </c>
      <c r="H56" t="s">
        <v>140</v>
      </c>
      <c r="I56" s="4"/>
      <c r="J56" s="4"/>
      <c r="K56" s="4"/>
      <c r="L56" s="4"/>
      <c r="M56" s="4"/>
      <c r="N56" s="4"/>
      <c r="O56" s="4"/>
      <c r="P56" s="4"/>
      <c r="Q56" s="4"/>
      <c r="R56" s="82"/>
      <c r="S56" s="17"/>
      <c r="T56" s="4"/>
      <c r="U56" s="4"/>
      <c r="V56" s="17"/>
      <c r="W56" s="4"/>
      <c r="X56" s="17"/>
      <c r="Y56" s="86">
        <v>3</v>
      </c>
      <c r="Z56" s="22"/>
      <c r="AA56" s="24"/>
      <c r="AB56" s="69">
        <f t="shared" si="0"/>
        <v>1</v>
      </c>
    </row>
    <row r="57" spans="1:32">
      <c r="A57" s="134">
        <v>1111</v>
      </c>
      <c r="B57" s="41"/>
      <c r="C57" s="41"/>
      <c r="D57" s="12" t="s">
        <v>492</v>
      </c>
      <c r="E57" t="s">
        <v>493</v>
      </c>
      <c r="F57" t="s">
        <v>137</v>
      </c>
      <c r="G57" t="s">
        <v>147</v>
      </c>
      <c r="H57" t="s">
        <v>494</v>
      </c>
      <c r="I57" s="4"/>
      <c r="J57" s="4"/>
      <c r="K57" s="4"/>
      <c r="L57" s="4"/>
      <c r="M57" s="4"/>
      <c r="N57" s="4"/>
      <c r="O57" s="4"/>
      <c r="P57" s="4"/>
      <c r="Q57" s="4"/>
      <c r="R57" s="82"/>
      <c r="S57" s="136"/>
      <c r="T57" s="4"/>
      <c r="U57" s="4"/>
      <c r="V57" s="136"/>
      <c r="W57" s="4"/>
      <c r="X57" s="136"/>
      <c r="Y57" s="137">
        <v>3</v>
      </c>
      <c r="Z57" s="138"/>
      <c r="AA57" s="139"/>
    </row>
    <row r="58" spans="1:32" ht="15.75" thickBot="1">
      <c r="A58" s="8" t="s">
        <v>37</v>
      </c>
      <c r="B58" s="9"/>
      <c r="C58" s="26"/>
      <c r="D58" s="26"/>
      <c r="E58" s="8"/>
      <c r="F58" s="8"/>
      <c r="G58" s="8"/>
      <c r="H58" s="8"/>
      <c r="I58" s="9"/>
      <c r="J58" s="9"/>
      <c r="K58" s="9"/>
      <c r="L58" s="9"/>
      <c r="M58" s="9"/>
      <c r="N58" s="9"/>
      <c r="O58" s="9"/>
      <c r="P58" s="9"/>
      <c r="Q58" s="9"/>
      <c r="R58" s="83"/>
      <c r="S58" s="9"/>
      <c r="T58" s="9"/>
      <c r="U58" s="9"/>
      <c r="V58" s="9"/>
      <c r="W58" s="9"/>
      <c r="X58" s="9"/>
      <c r="Y58" s="87"/>
      <c r="Z58" s="88"/>
      <c r="AA58" s="89"/>
    </row>
    <row r="59" spans="1:32" ht="15.75" thickBot="1">
      <c r="A59" s="13"/>
      <c r="B59" s="96"/>
      <c r="C59" s="27"/>
      <c r="D59" s="27"/>
      <c r="E59" s="14"/>
      <c r="F59" s="14"/>
      <c r="G59" s="127" t="s">
        <v>39</v>
      </c>
      <c r="H59" s="128"/>
      <c r="I59" s="15">
        <v>0</v>
      </c>
      <c r="J59" s="15">
        <v>0</v>
      </c>
      <c r="K59" s="15">
        <v>2</v>
      </c>
      <c r="L59" s="15">
        <v>2</v>
      </c>
      <c r="M59" s="15">
        <v>2</v>
      </c>
      <c r="N59" s="15">
        <v>2</v>
      </c>
      <c r="O59" s="15">
        <v>2</v>
      </c>
      <c r="P59" s="15">
        <v>0</v>
      </c>
      <c r="Q59" s="15">
        <v>2</v>
      </c>
      <c r="R59" s="84"/>
      <c r="S59" s="20">
        <v>1</v>
      </c>
      <c r="T59" s="20">
        <v>1</v>
      </c>
      <c r="U59" s="20">
        <v>1</v>
      </c>
      <c r="V59" s="20">
        <v>1</v>
      </c>
      <c r="W59" s="20">
        <v>1</v>
      </c>
      <c r="X59" s="20">
        <v>1</v>
      </c>
      <c r="Y59" s="106" t="s">
        <v>150</v>
      </c>
      <c r="Z59" s="107"/>
      <c r="AA59" s="108"/>
    </row>
    <row r="60" spans="1:32" ht="15.75" thickBot="1"/>
    <row r="61" spans="1:32">
      <c r="C61"/>
      <c r="D61" s="34" t="s">
        <v>43</v>
      </c>
      <c r="F61" s="36">
        <v>0</v>
      </c>
      <c r="G61" s="129" t="s">
        <v>33</v>
      </c>
      <c r="H61" s="130"/>
      <c r="I61" s="130"/>
      <c r="J61" s="131"/>
      <c r="K61" s="33"/>
      <c r="L61" s="33"/>
      <c r="M61" s="33"/>
      <c r="N61" s="33"/>
      <c r="O61" s="33"/>
      <c r="P61" s="36">
        <v>0</v>
      </c>
      <c r="Q61" s="112" t="s">
        <v>40</v>
      </c>
      <c r="R61" s="113"/>
      <c r="S61" s="113"/>
      <c r="T61" s="113"/>
      <c r="U61" s="113"/>
      <c r="V61" s="113"/>
      <c r="W61" s="114"/>
      <c r="X61" s="3"/>
      <c r="Y61" s="3"/>
      <c r="AB61"/>
      <c r="AF61" s="69"/>
    </row>
    <row r="62" spans="1:32" ht="15.75" thickBot="1">
      <c r="C62"/>
      <c r="D62" s="35" t="s">
        <v>116</v>
      </c>
      <c r="F62" s="37">
        <v>1</v>
      </c>
      <c r="G62" s="121" t="s">
        <v>34</v>
      </c>
      <c r="H62" s="122"/>
      <c r="I62" s="122"/>
      <c r="J62" s="123"/>
      <c r="K62" s="33"/>
      <c r="L62" s="33"/>
      <c r="M62" s="33"/>
      <c r="N62" s="33"/>
      <c r="O62" s="33"/>
      <c r="P62" s="37">
        <v>1</v>
      </c>
      <c r="Q62" s="115" t="s">
        <v>41</v>
      </c>
      <c r="R62" s="116"/>
      <c r="S62" s="116"/>
      <c r="T62" s="116"/>
      <c r="U62" s="116"/>
      <c r="V62" s="116"/>
      <c r="W62" s="117"/>
      <c r="X62" s="25"/>
      <c r="Y62" s="25"/>
      <c r="AB62"/>
      <c r="AF62" s="69"/>
    </row>
    <row r="63" spans="1:32" ht="15.75" thickBot="1">
      <c r="C63"/>
      <c r="F63" s="37">
        <v>2</v>
      </c>
      <c r="G63" s="121" t="s">
        <v>36</v>
      </c>
      <c r="H63" s="122"/>
      <c r="I63" s="122"/>
      <c r="J63" s="123"/>
      <c r="K63" s="33"/>
      <c r="L63" s="33"/>
      <c r="M63" s="33"/>
      <c r="N63" s="33"/>
      <c r="O63" s="33"/>
      <c r="P63" s="39">
        <v>2</v>
      </c>
      <c r="Q63" s="118" t="s">
        <v>42</v>
      </c>
      <c r="R63" s="119"/>
      <c r="S63" s="119"/>
      <c r="T63" s="119"/>
      <c r="U63" s="119"/>
      <c r="V63" s="119"/>
      <c r="W63" s="120"/>
      <c r="X63" s="25"/>
      <c r="Y63" s="25"/>
      <c r="AB63"/>
      <c r="AF63" s="69"/>
    </row>
    <row r="64" spans="1:32" ht="15.75" thickBot="1">
      <c r="C64"/>
      <c r="D64" s="30" t="s">
        <v>146</v>
      </c>
      <c r="F64" s="37">
        <v>3</v>
      </c>
      <c r="G64" s="121" t="s">
        <v>35</v>
      </c>
      <c r="H64" s="122"/>
      <c r="I64" s="122"/>
      <c r="J64" s="123"/>
      <c r="K64" s="33"/>
      <c r="L64" s="33"/>
      <c r="M64" s="33"/>
      <c r="N64" s="33"/>
      <c r="O64" s="33"/>
      <c r="X64" s="25"/>
      <c r="Y64" s="25"/>
      <c r="AB64"/>
      <c r="AF64" s="69"/>
    </row>
    <row r="65" spans="3:32" ht="15.75" thickBot="1">
      <c r="C65"/>
      <c r="D65" s="31" t="s">
        <v>141</v>
      </c>
      <c r="F65" s="80" t="s">
        <v>311</v>
      </c>
      <c r="G65" s="79" t="s">
        <v>313</v>
      </c>
      <c r="H65" s="77"/>
      <c r="I65" s="77"/>
      <c r="J65" s="78"/>
      <c r="P65" s="44"/>
      <c r="Q65" s="45">
        <v>-1</v>
      </c>
      <c r="R65" s="124" t="s">
        <v>155</v>
      </c>
      <c r="S65" s="125"/>
      <c r="T65" s="125"/>
      <c r="U65" s="125"/>
      <c r="V65" s="125"/>
      <c r="W65" s="126"/>
      <c r="X65" s="3"/>
      <c r="AB65"/>
      <c r="AF65" s="69"/>
    </row>
    <row r="66" spans="3:32" ht="15.75" thickBot="1">
      <c r="C66"/>
      <c r="D66" s="32" t="s">
        <v>142</v>
      </c>
      <c r="F66" s="38" t="s">
        <v>117</v>
      </c>
      <c r="G66" s="109" t="s">
        <v>312</v>
      </c>
      <c r="H66" s="110"/>
      <c r="I66" s="110"/>
      <c r="J66" s="111"/>
      <c r="X66" s="3"/>
      <c r="Y66" s="3"/>
      <c r="Z66" s="3"/>
      <c r="AA66" s="3"/>
      <c r="AB66"/>
      <c r="AF66" s="69"/>
    </row>
    <row r="67" spans="3:32">
      <c r="C67"/>
    </row>
  </sheetData>
  <autoFilter ref="D2:H59">
    <filterColumn colId="2"/>
  </autoFilter>
  <sortState ref="A3:X33">
    <sortCondition ref="E3:E33"/>
  </sortState>
  <mergeCells count="11">
    <mergeCell ref="Y59:AA59"/>
    <mergeCell ref="G66:J66"/>
    <mergeCell ref="Q61:W61"/>
    <mergeCell ref="Q62:W62"/>
    <mergeCell ref="Q63:W63"/>
    <mergeCell ref="G62:J62"/>
    <mergeCell ref="R65:W65"/>
    <mergeCell ref="G59:H59"/>
    <mergeCell ref="G61:J61"/>
    <mergeCell ref="G63:J63"/>
    <mergeCell ref="G64:J64"/>
  </mergeCells>
  <conditionalFormatting sqref="X61:Y64 R64:W64 C61:D62 F61:J66 S60:W60 I12:AA18 S1:W1 S2:Y59 Z2:AA58 I9:AA9 I1:R60 I67:W1048576 K61:Q64 K65:X65 K66:AA66">
    <cfRule type="cellIs" dxfId="1" priority="10" operator="equal">
      <formula>"FCL"</formula>
    </cfRule>
  </conditionalFormatting>
  <conditionalFormatting sqref="C61:D62">
    <cfRule type="iconSet" priority="9">
      <iconSet iconSet="4TrafficLights" showValue="0">
        <cfvo type="percent" val="0"/>
        <cfvo type="num" val="1"/>
        <cfvo type="num" val="2"/>
        <cfvo type="num" val="3"/>
      </iconSet>
    </cfRule>
  </conditionalFormatting>
  <conditionalFormatting sqref="N60 P61:P63">
    <cfRule type="iconSet" priority="25">
      <iconSet iconSet="3Symbols2" showValue="0">
        <cfvo type="percent" val="0"/>
        <cfvo type="num" val="1"/>
        <cfvo type="num" val="2"/>
      </iconSet>
    </cfRule>
  </conditionalFormatting>
  <conditionalFormatting sqref="G61:G65">
    <cfRule type="iconSet" priority="7">
      <iconSet iconSet="4TrafficLights" showValue="0">
        <cfvo type="percent" val="0"/>
        <cfvo type="num" val="1"/>
        <cfvo type="num" val="2"/>
        <cfvo type="num" val="3"/>
      </iconSet>
    </cfRule>
  </conditionalFormatting>
  <conditionalFormatting sqref="P65">
    <cfRule type="iconSet" priority="4">
      <iconSet iconSet="3Symbols2" showValue="0">
        <cfvo type="percent" val="0"/>
        <cfvo type="num" val="1"/>
        <cfvo type="num" val="2"/>
      </iconSet>
    </cfRule>
  </conditionalFormatting>
  <conditionalFormatting sqref="Q65:W65">
    <cfRule type="iconSet" priority="3">
      <iconSet iconSet="3Flags" showValue="0">
        <cfvo type="percent" val="0"/>
        <cfvo type="num" val="0"/>
        <cfvo type="num" val="1"/>
      </iconSet>
    </cfRule>
  </conditionalFormatting>
  <conditionalFormatting sqref="I59:X59">
    <cfRule type="iconSet" priority="113">
      <iconSet iconSet="3Symbols2" showValue="0">
        <cfvo type="percent" val="0"/>
        <cfvo type="num" val="1"/>
        <cfvo type="num" val="2"/>
      </iconSet>
    </cfRule>
  </conditionalFormatting>
  <conditionalFormatting sqref="Y58:Y59 Z58:AA58">
    <cfRule type="iconSet" priority="182">
      <iconSet iconSet="3Symbols2" showValue="0">
        <cfvo type="percent" val="0"/>
        <cfvo type="num" val="1"/>
        <cfvo type="num" val="2"/>
      </iconSet>
    </cfRule>
  </conditionalFormatting>
  <conditionalFormatting sqref="P61:Q64 I60 F61:F65 N60:W60 I67:W1048576 X61:Y64 R64:W64 F66:AA66 K65:X65 Z2:AA58 I9:AA9 I12:AA18 I2:Y59">
    <cfRule type="iconSet" priority="187">
      <iconSet iconSet="4TrafficLights" showValue="0">
        <cfvo type="percent" val="0"/>
        <cfvo type="num" val="1"/>
        <cfvo type="num" val="2"/>
        <cfvo type="num" val="3"/>
      </iconSet>
    </cfRule>
  </conditionalFormatting>
  <conditionalFormatting sqref="I2:X57">
    <cfRule type="cellIs" dxfId="0" priority="2" operator="equal">
      <formula>"inFCL"</formula>
    </cfRule>
  </conditionalFormatting>
  <conditionalFormatting sqref="C3:C57">
    <cfRule type="iconSet" priority="407">
      <iconSet iconSet="3Flags" showValue="0">
        <cfvo type="percent" val="0"/>
        <cfvo type="num" val="0"/>
        <cfvo type="num" val="1"/>
      </iconSet>
    </cfRule>
  </conditionalFormatting>
  <conditionalFormatting sqref="B3:B57">
    <cfRule type="iconSet" priority="409">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workbookViewId="0">
      <selection activeCell="N6" sqref="N6"/>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90"/>
      <c r="N9" s="90"/>
      <c r="O9" s="90"/>
      <c r="P9" s="90"/>
      <c r="Q9" s="90"/>
      <c r="R9" s="90"/>
      <c r="S9" s="90"/>
    </row>
    <row r="10" spans="3:20">
      <c r="M10" s="90"/>
      <c r="N10" s="90"/>
      <c r="O10" s="90"/>
      <c r="P10" s="90"/>
      <c r="Q10" s="90"/>
      <c r="R10" s="90"/>
      <c r="S10" s="90"/>
    </row>
    <row r="11" spans="3:20">
      <c r="M11" s="69"/>
      <c r="N11" s="69"/>
      <c r="O11" s="69"/>
      <c r="P11" s="69"/>
      <c r="Q11" s="69"/>
      <c r="R11" s="69"/>
      <c r="S11" s="69"/>
    </row>
    <row r="12" spans="3:20">
      <c r="D12">
        <f>SUM(D15:D28)</f>
        <v>1</v>
      </c>
      <c r="E12">
        <f>SUM(E15:E31)</f>
        <v>42</v>
      </c>
      <c r="F12">
        <f>SUM(F15:F31)</f>
        <v>8</v>
      </c>
      <c r="M12" s="69"/>
      <c r="N12" s="69"/>
      <c r="O12" s="69"/>
      <c r="P12" s="69"/>
      <c r="Q12" s="69"/>
      <c r="R12" s="69"/>
      <c r="S12" s="69"/>
      <c r="T12" s="69"/>
    </row>
    <row r="13" spans="3:20">
      <c r="D13" s="2" t="s">
        <v>17</v>
      </c>
      <c r="M13" s="69"/>
      <c r="N13" s="69"/>
      <c r="O13" s="69"/>
      <c r="P13" s="69"/>
      <c r="Q13" s="69"/>
      <c r="R13" s="69"/>
      <c r="S13" s="69"/>
      <c r="T13" s="69"/>
    </row>
    <row r="14" spans="3:20">
      <c r="C14" s="2" t="s">
        <v>119</v>
      </c>
      <c r="D14" t="s">
        <v>152</v>
      </c>
      <c r="E14" t="s">
        <v>32</v>
      </c>
      <c r="F14" t="s">
        <v>137</v>
      </c>
      <c r="G14" t="s">
        <v>16</v>
      </c>
      <c r="M14" s="69"/>
      <c r="N14" s="69" t="str">
        <f>C14</f>
        <v>Values</v>
      </c>
      <c r="O14" s="69" t="str">
        <f t="shared" ref="O14:Q14" si="0">D14</f>
        <v>S^2</v>
      </c>
      <c r="P14" s="69" t="str">
        <f t="shared" si="0"/>
        <v>S^3</v>
      </c>
      <c r="Q14" s="69" t="str">
        <f t="shared" si="0"/>
        <v>S^4</v>
      </c>
      <c r="R14" s="69"/>
      <c r="S14" s="69"/>
      <c r="T14" s="90"/>
    </row>
    <row r="15" spans="3:20">
      <c r="C15" s="25" t="s">
        <v>118</v>
      </c>
      <c r="D15" s="1"/>
      <c r="E15" s="1"/>
      <c r="F15" s="1"/>
      <c r="G15" s="1"/>
      <c r="M15" s="69"/>
      <c r="N15" s="69" t="str">
        <f t="shared" ref="N15:N31" si="1">C15</f>
        <v>Count of IW0935</v>
      </c>
      <c r="O15" s="69">
        <f>D12-D15</f>
        <v>1</v>
      </c>
      <c r="P15" s="69">
        <f>E12-E15</f>
        <v>42</v>
      </c>
      <c r="Q15" s="69"/>
      <c r="R15" s="69"/>
      <c r="S15" s="69"/>
      <c r="T15" s="90"/>
    </row>
    <row r="16" spans="3:20">
      <c r="C16" s="25" t="s">
        <v>120</v>
      </c>
      <c r="D16" s="1"/>
      <c r="E16" s="1"/>
      <c r="F16" s="1"/>
      <c r="G16" s="1"/>
      <c r="M16" s="69"/>
      <c r="N16" s="69" t="str">
        <f t="shared" si="1"/>
        <v>Count of IW0937</v>
      </c>
      <c r="O16" s="69">
        <f>O15-D16</f>
        <v>1</v>
      </c>
      <c r="P16" s="69">
        <f>P15-E16</f>
        <v>42</v>
      </c>
      <c r="Q16" s="69"/>
      <c r="R16" s="69"/>
      <c r="S16" s="69"/>
      <c r="T16" s="90"/>
    </row>
    <row r="17" spans="3:20">
      <c r="C17" s="25" t="s">
        <v>121</v>
      </c>
      <c r="D17" s="1">
        <v>1</v>
      </c>
      <c r="E17" s="1">
        <v>5</v>
      </c>
      <c r="F17" s="1"/>
      <c r="G17" s="1">
        <v>6</v>
      </c>
      <c r="M17" s="69"/>
      <c r="N17" s="69" t="str">
        <f t="shared" si="1"/>
        <v>Count of IW0939</v>
      </c>
      <c r="O17" s="69">
        <f t="shared" ref="O17" si="2">O16-D17</f>
        <v>0</v>
      </c>
      <c r="P17" s="69">
        <f t="shared" ref="P17:P29" si="3">P16-E17</f>
        <v>37</v>
      </c>
      <c r="Q17" s="69"/>
      <c r="R17" s="69"/>
      <c r="S17" s="69"/>
      <c r="T17" s="90"/>
    </row>
    <row r="18" spans="3:20">
      <c r="C18" s="25" t="s">
        <v>122</v>
      </c>
      <c r="D18" s="1"/>
      <c r="E18" s="1">
        <v>1</v>
      </c>
      <c r="F18" s="1"/>
      <c r="G18" s="1">
        <v>1</v>
      </c>
      <c r="M18" s="69"/>
      <c r="N18" s="69" t="str">
        <f t="shared" si="1"/>
        <v>Count of IW0941</v>
      </c>
      <c r="O18" s="69"/>
      <c r="P18" s="69">
        <f t="shared" si="3"/>
        <v>36</v>
      </c>
      <c r="Q18" s="69"/>
      <c r="R18" s="69"/>
      <c r="S18" s="69"/>
      <c r="T18" s="90"/>
    </row>
    <row r="19" spans="3:20">
      <c r="C19" s="25" t="s">
        <v>126</v>
      </c>
      <c r="D19" s="1"/>
      <c r="E19" s="1">
        <v>1</v>
      </c>
      <c r="F19" s="1"/>
      <c r="G19" s="1">
        <v>1</v>
      </c>
      <c r="M19" s="69"/>
      <c r="N19" s="69" t="str">
        <f t="shared" si="1"/>
        <v>Count of IW0943</v>
      </c>
      <c r="O19" s="69"/>
      <c r="P19" s="69">
        <f t="shared" si="3"/>
        <v>35</v>
      </c>
      <c r="Q19" s="69"/>
      <c r="R19" s="69"/>
      <c r="S19" s="69"/>
      <c r="T19" s="90"/>
    </row>
    <row r="20" spans="3:20">
      <c r="C20" s="25" t="s">
        <v>125</v>
      </c>
      <c r="D20" s="1"/>
      <c r="E20" s="1">
        <v>7</v>
      </c>
      <c r="F20" s="1"/>
      <c r="G20" s="1">
        <v>7</v>
      </c>
      <c r="M20" s="69"/>
      <c r="N20" s="69" t="str">
        <f t="shared" si="1"/>
        <v>Count of IW0945</v>
      </c>
      <c r="O20" s="69"/>
      <c r="P20" s="69">
        <f t="shared" si="3"/>
        <v>28</v>
      </c>
      <c r="Q20" s="69"/>
      <c r="R20" s="69"/>
      <c r="S20" s="69"/>
      <c r="T20" s="90"/>
    </row>
    <row r="21" spans="3:20">
      <c r="C21" s="25" t="s">
        <v>124</v>
      </c>
      <c r="D21" s="1"/>
      <c r="E21" s="1">
        <v>2</v>
      </c>
      <c r="F21" s="1"/>
      <c r="G21" s="1">
        <v>2</v>
      </c>
      <c r="M21" s="69"/>
      <c r="N21" s="69" t="str">
        <f t="shared" si="1"/>
        <v>Count of IW0947</v>
      </c>
      <c r="O21" s="69"/>
      <c r="P21" s="69">
        <f t="shared" si="3"/>
        <v>26</v>
      </c>
      <c r="Q21" s="69"/>
      <c r="R21" s="69"/>
      <c r="S21" s="69"/>
      <c r="T21" s="90"/>
    </row>
    <row r="22" spans="3:20">
      <c r="C22" s="25" t="s">
        <v>123</v>
      </c>
      <c r="D22" s="1"/>
      <c r="E22" s="1">
        <v>7</v>
      </c>
      <c r="F22" s="1"/>
      <c r="G22" s="1">
        <v>7</v>
      </c>
      <c r="M22" s="69"/>
      <c r="N22" s="69" t="str">
        <f t="shared" si="1"/>
        <v>Count of IW0949</v>
      </c>
      <c r="O22" s="69"/>
      <c r="P22" s="69">
        <f t="shared" si="3"/>
        <v>19</v>
      </c>
      <c r="Q22" s="69"/>
      <c r="R22" s="69"/>
      <c r="S22" s="69"/>
      <c r="T22" s="90"/>
    </row>
    <row r="23" spans="3:20">
      <c r="C23" s="25" t="s">
        <v>390</v>
      </c>
      <c r="D23" s="1"/>
      <c r="E23" s="1">
        <v>7</v>
      </c>
      <c r="F23" s="1"/>
      <c r="G23" s="1">
        <v>7</v>
      </c>
      <c r="M23" s="69"/>
      <c r="N23" s="69" t="str">
        <f t="shared" si="1"/>
        <v>Count of IW0951</v>
      </c>
      <c r="O23" s="69"/>
      <c r="P23" s="69">
        <f t="shared" si="3"/>
        <v>12</v>
      </c>
      <c r="Q23" s="69"/>
      <c r="R23" s="69"/>
      <c r="S23" s="69"/>
      <c r="T23" s="90"/>
    </row>
    <row r="24" spans="3:20">
      <c r="C24" s="25" t="s">
        <v>338</v>
      </c>
      <c r="D24" s="1"/>
      <c r="E24" s="1">
        <v>5</v>
      </c>
      <c r="F24" s="1"/>
      <c r="G24" s="1">
        <v>5</v>
      </c>
      <c r="M24" s="69"/>
      <c r="N24" s="69" t="str">
        <f t="shared" si="1"/>
        <v>Count of IW1003</v>
      </c>
      <c r="O24" s="69"/>
      <c r="P24" s="69">
        <f t="shared" si="3"/>
        <v>7</v>
      </c>
      <c r="Q24" s="69"/>
      <c r="R24" s="69"/>
      <c r="S24" s="69"/>
      <c r="T24" s="90"/>
    </row>
    <row r="25" spans="3:20">
      <c r="C25" s="25" t="s">
        <v>339</v>
      </c>
      <c r="D25" s="1"/>
      <c r="E25" s="1">
        <v>2</v>
      </c>
      <c r="F25" s="1"/>
      <c r="G25" s="1">
        <v>2</v>
      </c>
      <c r="M25" s="69"/>
      <c r="N25" s="69" t="str">
        <f t="shared" si="1"/>
        <v>Count of IW1005</v>
      </c>
      <c r="O25" s="69"/>
      <c r="P25" s="69">
        <f t="shared" si="3"/>
        <v>5</v>
      </c>
      <c r="Q25" s="69"/>
      <c r="R25" s="69"/>
      <c r="S25" s="69"/>
      <c r="T25" s="90"/>
    </row>
    <row r="26" spans="3:20">
      <c r="C26" s="25" t="s">
        <v>340</v>
      </c>
      <c r="D26" s="1"/>
      <c r="E26" s="1">
        <v>2</v>
      </c>
      <c r="F26" s="1"/>
      <c r="G26" s="1">
        <v>2</v>
      </c>
      <c r="M26" s="69"/>
      <c r="N26" s="69" t="str">
        <f t="shared" si="1"/>
        <v>Count of IW1007</v>
      </c>
      <c r="O26" s="69"/>
      <c r="P26" s="69">
        <f t="shared" si="3"/>
        <v>3</v>
      </c>
      <c r="Q26" s="69"/>
      <c r="R26" s="69"/>
      <c r="S26" s="69"/>
      <c r="T26" s="90"/>
    </row>
    <row r="27" spans="3:20">
      <c r="C27" s="25" t="s">
        <v>341</v>
      </c>
      <c r="D27" s="1"/>
      <c r="E27" s="1">
        <v>2</v>
      </c>
      <c r="F27" s="1"/>
      <c r="G27" s="1">
        <v>2</v>
      </c>
      <c r="M27" s="69"/>
      <c r="N27" s="69" t="str">
        <f t="shared" si="1"/>
        <v>Count of IW1009</v>
      </c>
      <c r="O27" s="69"/>
      <c r="P27" s="69">
        <f t="shared" si="3"/>
        <v>1</v>
      </c>
      <c r="Q27" s="69">
        <f>F12</f>
        <v>8</v>
      </c>
      <c r="R27" s="69"/>
      <c r="S27" s="69"/>
      <c r="T27" s="90"/>
    </row>
    <row r="28" spans="3:20">
      <c r="C28" s="25" t="s">
        <v>342</v>
      </c>
      <c r="D28" s="1"/>
      <c r="E28" s="1"/>
      <c r="F28" s="1"/>
      <c r="G28" s="1"/>
      <c r="M28" s="69"/>
      <c r="N28" s="69" t="str">
        <f t="shared" si="1"/>
        <v>Count of IW1011</v>
      </c>
      <c r="O28" s="69"/>
      <c r="P28" s="69">
        <f t="shared" si="3"/>
        <v>1</v>
      </c>
      <c r="Q28" s="69">
        <f t="shared" ref="Q28:Q31" si="4">Q27-F28</f>
        <v>8</v>
      </c>
      <c r="R28" s="69"/>
      <c r="S28" s="69"/>
      <c r="T28" s="90"/>
    </row>
    <row r="29" spans="3:20">
      <c r="C29" s="25" t="s">
        <v>343</v>
      </c>
      <c r="D29" s="1"/>
      <c r="E29" s="1">
        <v>1</v>
      </c>
      <c r="F29" s="1">
        <v>1</v>
      </c>
      <c r="G29" s="1">
        <v>2</v>
      </c>
      <c r="M29" s="69"/>
      <c r="N29" s="69" t="str">
        <f t="shared" si="1"/>
        <v>Count of IW1013</v>
      </c>
      <c r="O29" s="69"/>
      <c r="P29" s="69">
        <f t="shared" si="3"/>
        <v>0</v>
      </c>
      <c r="Q29" s="69">
        <f>Q28-F29</f>
        <v>7</v>
      </c>
      <c r="R29" s="69"/>
      <c r="S29" s="69"/>
      <c r="T29" s="90"/>
    </row>
    <row r="30" spans="3:20">
      <c r="C30" s="25" t="s">
        <v>145</v>
      </c>
      <c r="D30" s="1"/>
      <c r="E30" s="1"/>
      <c r="F30" s="1">
        <v>7</v>
      </c>
      <c r="G30" s="1">
        <v>7</v>
      </c>
      <c r="M30" s="69"/>
      <c r="N30" s="69" t="str">
        <f t="shared" si="1"/>
        <v>Count of 2010-Q2</v>
      </c>
      <c r="O30" s="69"/>
      <c r="P30" s="69"/>
      <c r="Q30" s="69">
        <f t="shared" si="4"/>
        <v>0</v>
      </c>
      <c r="R30" s="69"/>
      <c r="S30" s="69"/>
      <c r="T30" s="90"/>
    </row>
    <row r="31" spans="3:20">
      <c r="C31" s="25" t="s">
        <v>144</v>
      </c>
      <c r="D31" s="1"/>
      <c r="E31" s="1"/>
      <c r="F31" s="1"/>
      <c r="G31" s="1"/>
      <c r="M31" s="69"/>
      <c r="N31" s="69" t="str">
        <f t="shared" si="1"/>
        <v>Count of 2010-Q3</v>
      </c>
      <c r="O31" s="69"/>
      <c r="P31" s="69"/>
      <c r="Q31" s="69">
        <f t="shared" si="4"/>
        <v>0</v>
      </c>
      <c r="R31" s="69"/>
      <c r="S31" s="69"/>
      <c r="T31" s="90"/>
    </row>
    <row r="32" spans="3:20">
      <c r="C32" s="25" t="s">
        <v>143</v>
      </c>
      <c r="D32" s="1"/>
      <c r="E32" s="1"/>
      <c r="F32" s="1"/>
      <c r="G32" s="1"/>
      <c r="M32" s="69"/>
      <c r="N32" s="69"/>
      <c r="O32" s="69"/>
      <c r="P32" s="69"/>
      <c r="Q32" s="69"/>
      <c r="R32" s="69"/>
      <c r="S32" s="69"/>
      <c r="T32" s="90"/>
    </row>
    <row r="33" spans="13:20">
      <c r="M33" s="90"/>
      <c r="N33" s="90"/>
      <c r="O33" s="90"/>
      <c r="P33" s="90"/>
      <c r="Q33" s="90"/>
      <c r="R33" s="90"/>
      <c r="S33" s="90"/>
      <c r="T33" s="90"/>
    </row>
    <row r="34" spans="13:20">
      <c r="M34" s="90"/>
      <c r="N34" s="90"/>
      <c r="O34" s="90"/>
      <c r="P34" s="90"/>
      <c r="Q34" s="90"/>
      <c r="R34" s="90"/>
      <c r="S34" s="90"/>
      <c r="T34" s="90"/>
    </row>
    <row r="35" spans="13:20">
      <c r="M35" s="90"/>
      <c r="N35" s="90"/>
      <c r="O35" s="90"/>
      <c r="P35" s="90"/>
      <c r="Q35" s="90"/>
      <c r="R35" s="90"/>
      <c r="S35" s="90"/>
      <c r="T35" s="90"/>
    </row>
    <row r="36" spans="13:20">
      <c r="M36" s="90"/>
      <c r="N36" s="90"/>
      <c r="O36" s="90"/>
      <c r="P36" s="90"/>
      <c r="Q36" s="90"/>
      <c r="R36" s="90"/>
      <c r="S36" s="90"/>
      <c r="T36" s="90"/>
    </row>
    <row r="37" spans="13:20">
      <c r="M37" s="69"/>
      <c r="N37" s="69"/>
      <c r="O37" s="69"/>
      <c r="P37" s="69"/>
      <c r="Q37" s="69"/>
      <c r="R37" s="69"/>
      <c r="S37" s="69"/>
      <c r="T37" s="69"/>
    </row>
    <row r="61" spans="2:7">
      <c r="C61" t="s">
        <v>481</v>
      </c>
      <c r="D61" t="s">
        <v>479</v>
      </c>
      <c r="E61" t="s">
        <v>478</v>
      </c>
    </row>
    <row r="62" spans="2:7">
      <c r="B62" t="s">
        <v>263</v>
      </c>
      <c r="C62">
        <f>COUNTA('SMP List'!D10:D33)-E62-D62</f>
        <v>8</v>
      </c>
      <c r="D62">
        <f>COUNTIF('SMP List'!F10:F33, "Done")</f>
        <v>14</v>
      </c>
      <c r="E62">
        <f>COUNTIF('SMP List'!F10:F33, "n/a")</f>
        <v>2</v>
      </c>
      <c r="G62">
        <f>SUM(C62:F62)</f>
        <v>24</v>
      </c>
    </row>
    <row r="63" spans="2:7">
      <c r="B63" t="s">
        <v>264</v>
      </c>
      <c r="C63">
        <f>COUNTA('SMP List'!D34:D79)-E63-D63</f>
        <v>34</v>
      </c>
      <c r="D63">
        <f>COUNTIF('SMP List'!F34:F79, "Done")</f>
        <v>10</v>
      </c>
      <c r="E63">
        <f>COUNTIF('SMP List'!F34:FJ79, "n/a")</f>
        <v>2</v>
      </c>
      <c r="G63">
        <f>SUM(C63:F63)</f>
        <v>46</v>
      </c>
    </row>
    <row r="64" spans="2:7">
      <c r="C64" t="s">
        <v>482</v>
      </c>
      <c r="D64" t="s">
        <v>480</v>
      </c>
      <c r="E64" t="s">
        <v>478</v>
      </c>
    </row>
    <row r="65" spans="2:7">
      <c r="B65" t="s">
        <v>263</v>
      </c>
      <c r="C65">
        <f>COUNTA('SMP List'!D10:D33)-E65-D65</f>
        <v>10</v>
      </c>
      <c r="D65">
        <f>COUNTIF('SMP List'!G10:G33, "Done")</f>
        <v>10</v>
      </c>
      <c r="E65">
        <f>COUNTIF('SMP List'!G10:G33, "n/a")</f>
        <v>4</v>
      </c>
      <c r="G65">
        <f>SUM(C65:F65)</f>
        <v>24</v>
      </c>
    </row>
    <row r="66" spans="2:7">
      <c r="B66" t="s">
        <v>264</v>
      </c>
      <c r="C66">
        <f>COUNTA('SMP List'!D34:D79)-E66-D66</f>
        <v>45</v>
      </c>
      <c r="D66">
        <f>COUNTIF('SMP List'!G34:G79, "Done")</f>
        <v>0</v>
      </c>
      <c r="E66">
        <f>COUNTIF('SMP List'!G34:GJ79, "n/a")</f>
        <v>1</v>
      </c>
      <c r="G66">
        <f>SUM(C66:F66)</f>
        <v>46</v>
      </c>
    </row>
    <row r="69" spans="2:7">
      <c r="B69" t="s">
        <v>172</v>
      </c>
      <c r="C69" t="s">
        <v>485</v>
      </c>
      <c r="D69" t="s">
        <v>486</v>
      </c>
    </row>
    <row r="70" spans="2:7">
      <c r="B70" t="s">
        <v>483</v>
      </c>
      <c r="C70">
        <f>D62</f>
        <v>14</v>
      </c>
      <c r="D70">
        <f>D65</f>
        <v>10</v>
      </c>
    </row>
    <row r="71" spans="2:7">
      <c r="B71" t="s">
        <v>484</v>
      </c>
      <c r="C71">
        <f>C62</f>
        <v>8</v>
      </c>
      <c r="D71">
        <f>C65</f>
        <v>10</v>
      </c>
    </row>
    <row r="74" spans="2:7">
      <c r="B74" t="s">
        <v>264</v>
      </c>
      <c r="C74" t="s">
        <v>487</v>
      </c>
    </row>
    <row r="75" spans="2:7">
      <c r="B75" t="s">
        <v>483</v>
      </c>
      <c r="C75">
        <f>D63</f>
        <v>10</v>
      </c>
    </row>
    <row r="76" spans="2:7">
      <c r="B76" t="s">
        <v>484</v>
      </c>
      <c r="C76">
        <f>C63</f>
        <v>34</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6" sqref="E76"/>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8" customFormat="1" ht="24" customHeight="1"/>
    <row r="3" spans="1:8" s="48" customFormat="1" ht="24" customHeight="1">
      <c r="A3" s="49"/>
      <c r="B3" s="50" t="s">
        <v>33</v>
      </c>
      <c r="E3" s="51" t="s">
        <v>161</v>
      </c>
      <c r="F3" s="51"/>
    </row>
    <row r="4" spans="1:8" s="48" customFormat="1" ht="24" customHeight="1">
      <c r="A4" s="52"/>
      <c r="B4" s="53" t="s">
        <v>162</v>
      </c>
      <c r="E4" s="54" t="s">
        <v>163</v>
      </c>
      <c r="F4" s="54"/>
    </row>
    <row r="5" spans="1:8" s="48" customFormat="1" ht="24" customHeight="1">
      <c r="A5" s="55"/>
      <c r="B5" s="56" t="s">
        <v>164</v>
      </c>
      <c r="E5" s="57" t="s">
        <v>165</v>
      </c>
      <c r="F5" s="57"/>
    </row>
    <row r="8" spans="1:8" ht="15.75">
      <c r="F8" s="132" t="s">
        <v>168</v>
      </c>
      <c r="G8" s="132"/>
    </row>
    <row r="9" spans="1:8" s="58" customFormat="1" ht="30">
      <c r="B9" s="58" t="s">
        <v>11</v>
      </c>
      <c r="C9" s="58" t="s">
        <v>166</v>
      </c>
      <c r="D9" s="58" t="s">
        <v>265</v>
      </c>
      <c r="E9" s="58" t="s">
        <v>167</v>
      </c>
      <c r="F9" s="70" t="s">
        <v>460</v>
      </c>
      <c r="G9" s="58" t="s">
        <v>461</v>
      </c>
      <c r="H9" s="70" t="s">
        <v>169</v>
      </c>
    </row>
    <row r="10" spans="1:8" ht="45.75" customHeight="1">
      <c r="A10" s="71">
        <v>1</v>
      </c>
      <c r="B10" t="s">
        <v>170</v>
      </c>
      <c r="C10" t="s">
        <v>171</v>
      </c>
      <c r="D10" t="s">
        <v>172</v>
      </c>
      <c r="E10" t="s">
        <v>32</v>
      </c>
      <c r="F10" s="12" t="s">
        <v>33</v>
      </c>
      <c r="G10" t="s">
        <v>462</v>
      </c>
      <c r="H10" s="12" t="s">
        <v>463</v>
      </c>
    </row>
    <row r="11" spans="1:8">
      <c r="A11" s="59">
        <v>2</v>
      </c>
      <c r="B11" t="s">
        <v>174</v>
      </c>
      <c r="C11" t="s">
        <v>175</v>
      </c>
      <c r="D11" t="s">
        <v>172</v>
      </c>
      <c r="E11" t="s">
        <v>32</v>
      </c>
      <c r="F11" s="12" t="s">
        <v>173</v>
      </c>
      <c r="H11" s="12" t="s">
        <v>266</v>
      </c>
    </row>
    <row r="12" spans="1:8">
      <c r="A12" s="60">
        <v>3</v>
      </c>
      <c r="B12" t="s">
        <v>176</v>
      </c>
      <c r="C12" t="s">
        <v>177</v>
      </c>
      <c r="D12" t="s">
        <v>172</v>
      </c>
      <c r="E12" t="s">
        <v>32</v>
      </c>
      <c r="F12" s="12" t="s">
        <v>33</v>
      </c>
      <c r="G12" t="s">
        <v>462</v>
      </c>
      <c r="H12" s="12" t="s">
        <v>464</v>
      </c>
    </row>
    <row r="13" spans="1:8">
      <c r="A13" s="61">
        <v>4</v>
      </c>
      <c r="B13" t="s">
        <v>179</v>
      </c>
      <c r="C13" t="s">
        <v>180</v>
      </c>
      <c r="D13" t="s">
        <v>172</v>
      </c>
      <c r="E13" t="s">
        <v>32</v>
      </c>
      <c r="F13" s="12" t="s">
        <v>173</v>
      </c>
      <c r="H13" s="12" t="s">
        <v>465</v>
      </c>
    </row>
    <row r="14" spans="1:8">
      <c r="A14" s="62">
        <v>5</v>
      </c>
      <c r="B14" t="s">
        <v>181</v>
      </c>
      <c r="C14" t="s">
        <v>182</v>
      </c>
      <c r="D14" t="s">
        <v>172</v>
      </c>
      <c r="E14" t="s">
        <v>32</v>
      </c>
      <c r="F14" s="12" t="s">
        <v>33</v>
      </c>
      <c r="G14" t="s">
        <v>33</v>
      </c>
      <c r="H14" s="12" t="s">
        <v>178</v>
      </c>
    </row>
    <row r="15" spans="1:8">
      <c r="A15" s="71">
        <v>6</v>
      </c>
      <c r="B15" t="s">
        <v>183</v>
      </c>
      <c r="C15" t="s">
        <v>184</v>
      </c>
      <c r="D15" t="s">
        <v>172</v>
      </c>
      <c r="E15" t="s">
        <v>462</v>
      </c>
      <c r="F15" t="s">
        <v>462</v>
      </c>
      <c r="G15" t="s">
        <v>462</v>
      </c>
      <c r="H15" s="12" t="s">
        <v>352</v>
      </c>
    </row>
    <row r="16" spans="1:8" ht="45">
      <c r="A16" s="59">
        <v>7</v>
      </c>
      <c r="B16" t="s">
        <v>353</v>
      </c>
      <c r="C16" t="s">
        <v>171</v>
      </c>
      <c r="D16" t="s">
        <v>172</v>
      </c>
      <c r="E16" t="s">
        <v>32</v>
      </c>
      <c r="F16" s="12" t="s">
        <v>173</v>
      </c>
      <c r="H16" s="12" t="s">
        <v>466</v>
      </c>
    </row>
    <row r="17" spans="1:9">
      <c r="A17" s="72">
        <v>8</v>
      </c>
      <c r="B17" t="s">
        <v>185</v>
      </c>
      <c r="C17" t="s">
        <v>186</v>
      </c>
      <c r="D17" t="s">
        <v>172</v>
      </c>
      <c r="E17" t="s">
        <v>32</v>
      </c>
      <c r="F17" s="12" t="s">
        <v>33</v>
      </c>
      <c r="G17" t="s">
        <v>33</v>
      </c>
      <c r="H17" s="12" t="s">
        <v>267</v>
      </c>
    </row>
    <row r="18" spans="1:9" ht="45">
      <c r="A18" s="59">
        <v>9</v>
      </c>
      <c r="B18" t="s">
        <v>187</v>
      </c>
      <c r="C18" t="s">
        <v>188</v>
      </c>
      <c r="D18" t="s">
        <v>172</v>
      </c>
      <c r="E18" t="s">
        <v>32</v>
      </c>
      <c r="F18" s="12" t="s">
        <v>467</v>
      </c>
      <c r="H18" s="12" t="s">
        <v>468</v>
      </c>
    </row>
    <row r="19" spans="1:9">
      <c r="A19" s="62">
        <v>10</v>
      </c>
      <c r="B19" t="s">
        <v>189</v>
      </c>
      <c r="C19" t="s">
        <v>171</v>
      </c>
      <c r="D19" t="s">
        <v>172</v>
      </c>
      <c r="E19" t="s">
        <v>32</v>
      </c>
      <c r="F19" s="12" t="s">
        <v>33</v>
      </c>
      <c r="G19" t="s">
        <v>33</v>
      </c>
      <c r="H19" s="12" t="s">
        <v>178</v>
      </c>
    </row>
    <row r="20" spans="1:9">
      <c r="A20" s="62">
        <v>11</v>
      </c>
      <c r="B20" t="s">
        <v>190</v>
      </c>
      <c r="C20" t="s">
        <v>191</v>
      </c>
      <c r="D20" t="s">
        <v>172</v>
      </c>
      <c r="E20" t="s">
        <v>32</v>
      </c>
      <c r="F20" s="12" t="s">
        <v>33</v>
      </c>
      <c r="G20" t="s">
        <v>33</v>
      </c>
      <c r="H20" s="12" t="s">
        <v>178</v>
      </c>
    </row>
    <row r="21" spans="1:9">
      <c r="A21" s="62">
        <v>12</v>
      </c>
      <c r="B21" t="s">
        <v>192</v>
      </c>
      <c r="C21" t="s">
        <v>188</v>
      </c>
      <c r="D21" t="s">
        <v>172</v>
      </c>
      <c r="E21" t="s">
        <v>32</v>
      </c>
      <c r="F21" s="12" t="s">
        <v>33</v>
      </c>
      <c r="G21" t="s">
        <v>33</v>
      </c>
      <c r="H21" s="12" t="s">
        <v>178</v>
      </c>
    </row>
    <row r="22" spans="1:9">
      <c r="A22" s="105">
        <v>13</v>
      </c>
      <c r="B22" t="s">
        <v>193</v>
      </c>
      <c r="C22" t="s">
        <v>182</v>
      </c>
      <c r="D22" t="s">
        <v>172</v>
      </c>
      <c r="E22" t="s">
        <v>32</v>
      </c>
      <c r="F22" s="12" t="s">
        <v>33</v>
      </c>
      <c r="G22" t="s">
        <v>33</v>
      </c>
      <c r="H22" s="12" t="s">
        <v>469</v>
      </c>
    </row>
    <row r="23" spans="1:9">
      <c r="A23" s="61">
        <v>14</v>
      </c>
      <c r="B23" t="s">
        <v>194</v>
      </c>
      <c r="C23" t="s">
        <v>177</v>
      </c>
      <c r="D23" t="s">
        <v>172</v>
      </c>
      <c r="E23" t="s">
        <v>32</v>
      </c>
      <c r="F23" s="12" t="s">
        <v>173</v>
      </c>
      <c r="H23" s="12" t="s">
        <v>195</v>
      </c>
    </row>
    <row r="24" spans="1:9">
      <c r="A24" s="60">
        <v>15</v>
      </c>
      <c r="B24" t="s">
        <v>196</v>
      </c>
      <c r="C24" t="s">
        <v>197</v>
      </c>
      <c r="D24" t="s">
        <v>172</v>
      </c>
      <c r="E24" t="s">
        <v>32</v>
      </c>
      <c r="F24" s="12" t="s">
        <v>33</v>
      </c>
      <c r="G24" t="s">
        <v>33</v>
      </c>
      <c r="H24" s="12" t="s">
        <v>470</v>
      </c>
      <c r="I24" t="s">
        <v>198</v>
      </c>
    </row>
    <row r="25" spans="1:9">
      <c r="A25" s="62">
        <v>16</v>
      </c>
      <c r="B25" t="s">
        <v>199</v>
      </c>
      <c r="C25" t="s">
        <v>171</v>
      </c>
      <c r="D25" t="s">
        <v>172</v>
      </c>
      <c r="E25" t="s">
        <v>32</v>
      </c>
      <c r="F25" s="12" t="s">
        <v>33</v>
      </c>
      <c r="G25" t="s">
        <v>33</v>
      </c>
      <c r="H25" s="12" t="s">
        <v>178</v>
      </c>
    </row>
    <row r="26" spans="1:9">
      <c r="A26" s="62">
        <v>17</v>
      </c>
      <c r="B26" t="s">
        <v>200</v>
      </c>
      <c r="C26" t="s">
        <v>200</v>
      </c>
      <c r="D26" t="s">
        <v>172</v>
      </c>
      <c r="E26" t="s">
        <v>32</v>
      </c>
      <c r="F26" s="12" t="s">
        <v>33</v>
      </c>
      <c r="G26" t="s">
        <v>33</v>
      </c>
      <c r="H26" s="12" t="s">
        <v>201</v>
      </c>
    </row>
    <row r="27" spans="1:9">
      <c r="A27" s="59">
        <v>18</v>
      </c>
      <c r="B27" t="s">
        <v>471</v>
      </c>
      <c r="C27" t="s">
        <v>175</v>
      </c>
      <c r="D27" t="s">
        <v>172</v>
      </c>
      <c r="E27" t="s">
        <v>32</v>
      </c>
      <c r="F27" s="12" t="s">
        <v>173</v>
      </c>
      <c r="H27" s="12" t="s">
        <v>268</v>
      </c>
    </row>
    <row r="28" spans="1:9" ht="30">
      <c r="A28" s="59">
        <v>19</v>
      </c>
      <c r="B28" t="s">
        <v>472</v>
      </c>
      <c r="D28" t="s">
        <v>172</v>
      </c>
      <c r="E28" t="s">
        <v>32</v>
      </c>
      <c r="F28" s="12" t="s">
        <v>33</v>
      </c>
      <c r="H28" s="12" t="s">
        <v>473</v>
      </c>
    </row>
    <row r="29" spans="1:9">
      <c r="A29" s="59">
        <v>20</v>
      </c>
      <c r="B29" t="s">
        <v>15</v>
      </c>
      <c r="D29" t="s">
        <v>172</v>
      </c>
      <c r="E29" t="s">
        <v>32</v>
      </c>
      <c r="F29" s="12"/>
      <c r="H29" s="12" t="s">
        <v>474</v>
      </c>
    </row>
    <row r="30" spans="1:9">
      <c r="A30" s="61">
        <v>21</v>
      </c>
      <c r="B30" t="s">
        <v>202</v>
      </c>
      <c r="C30" t="s">
        <v>186</v>
      </c>
      <c r="D30" t="s">
        <v>172</v>
      </c>
      <c r="E30" t="s">
        <v>32</v>
      </c>
      <c r="F30" s="12" t="s">
        <v>173</v>
      </c>
      <c r="H30" s="12" t="s">
        <v>475</v>
      </c>
    </row>
    <row r="31" spans="1:9">
      <c r="A31" s="60">
        <v>22</v>
      </c>
      <c r="B31" t="s">
        <v>203</v>
      </c>
      <c r="D31" t="s">
        <v>172</v>
      </c>
      <c r="E31" t="s">
        <v>462</v>
      </c>
      <c r="F31" t="s">
        <v>462</v>
      </c>
      <c r="G31" t="s">
        <v>462</v>
      </c>
      <c r="H31" s="12" t="s">
        <v>354</v>
      </c>
    </row>
    <row r="32" spans="1:9" ht="30">
      <c r="A32" s="61">
        <v>23</v>
      </c>
      <c r="B32" t="s">
        <v>204</v>
      </c>
      <c r="C32" t="s">
        <v>182</v>
      </c>
      <c r="D32" t="s">
        <v>172</v>
      </c>
      <c r="E32" t="s">
        <v>32</v>
      </c>
      <c r="F32" s="12" t="s">
        <v>33</v>
      </c>
      <c r="H32" s="12" t="s">
        <v>476</v>
      </c>
    </row>
    <row r="33" spans="1:8" ht="30">
      <c r="A33" s="105">
        <v>24</v>
      </c>
      <c r="B33" t="s">
        <v>205</v>
      </c>
      <c r="C33" t="s">
        <v>206</v>
      </c>
      <c r="D33" t="s">
        <v>172</v>
      </c>
      <c r="E33" t="s">
        <v>32</v>
      </c>
      <c r="F33" s="12" t="s">
        <v>33</v>
      </c>
      <c r="G33" t="s">
        <v>33</v>
      </c>
      <c r="H33" s="12" t="s">
        <v>477</v>
      </c>
    </row>
    <row r="34" spans="1:8">
      <c r="A34" s="73">
        <v>25</v>
      </c>
      <c r="B34" t="s">
        <v>207</v>
      </c>
      <c r="C34" t="s">
        <v>208</v>
      </c>
      <c r="D34" t="s">
        <v>209</v>
      </c>
      <c r="E34" s="63" t="s">
        <v>137</v>
      </c>
      <c r="F34" s="12" t="s">
        <v>173</v>
      </c>
      <c r="H34" s="12" t="s">
        <v>269</v>
      </c>
    </row>
    <row r="35" spans="1:8">
      <c r="A35" s="61">
        <v>25</v>
      </c>
      <c r="B35" t="s">
        <v>211</v>
      </c>
      <c r="C35" t="s">
        <v>206</v>
      </c>
      <c r="D35" t="s">
        <v>209</v>
      </c>
      <c r="E35" t="s">
        <v>32</v>
      </c>
      <c r="F35" s="12" t="s">
        <v>173</v>
      </c>
      <c r="H35" s="12" t="s">
        <v>411</v>
      </c>
    </row>
    <row r="36" spans="1:8">
      <c r="A36" s="61">
        <v>26</v>
      </c>
      <c r="B36" t="s">
        <v>212</v>
      </c>
      <c r="D36" t="s">
        <v>209</v>
      </c>
      <c r="E36" t="s">
        <v>32</v>
      </c>
      <c r="F36" s="12" t="s">
        <v>173</v>
      </c>
      <c r="H36" s="12" t="s">
        <v>213</v>
      </c>
    </row>
    <row r="37" spans="1:8">
      <c r="A37" s="67">
        <v>27</v>
      </c>
      <c r="B37" t="s">
        <v>214</v>
      </c>
      <c r="C37" t="s">
        <v>215</v>
      </c>
      <c r="D37" t="s">
        <v>209</v>
      </c>
      <c r="E37" t="s">
        <v>32</v>
      </c>
      <c r="F37" s="12" t="s">
        <v>173</v>
      </c>
      <c r="H37" s="12" t="s">
        <v>270</v>
      </c>
    </row>
    <row r="38" spans="1:8" ht="30">
      <c r="A38" s="97">
        <v>28</v>
      </c>
      <c r="B38" t="s">
        <v>217</v>
      </c>
      <c r="C38" t="s">
        <v>218</v>
      </c>
      <c r="D38" t="s">
        <v>209</v>
      </c>
      <c r="E38" s="66" t="s">
        <v>137</v>
      </c>
      <c r="F38" s="12"/>
      <c r="H38" s="12" t="s">
        <v>412</v>
      </c>
    </row>
    <row r="39" spans="1:8">
      <c r="A39" s="65">
        <v>29</v>
      </c>
      <c r="B39" t="s">
        <v>220</v>
      </c>
      <c r="C39" t="s">
        <v>186</v>
      </c>
      <c r="D39" t="s">
        <v>209</v>
      </c>
      <c r="E39" s="66" t="s">
        <v>137</v>
      </c>
      <c r="F39" s="12"/>
      <c r="H39" s="12" t="s">
        <v>355</v>
      </c>
    </row>
    <row r="40" spans="1:8">
      <c r="A40" s="73">
        <v>30</v>
      </c>
      <c r="B40" t="s">
        <v>221</v>
      </c>
      <c r="C40" t="s">
        <v>215</v>
      </c>
      <c r="D40" t="s">
        <v>209</v>
      </c>
      <c r="E40" s="66" t="s">
        <v>137</v>
      </c>
      <c r="F40" s="12"/>
      <c r="H40" s="12" t="s">
        <v>210</v>
      </c>
    </row>
    <row r="41" spans="1:8">
      <c r="A41" s="61">
        <v>31</v>
      </c>
      <c r="B41" t="s">
        <v>222</v>
      </c>
      <c r="C41" t="s">
        <v>223</v>
      </c>
      <c r="D41" t="s">
        <v>209</v>
      </c>
      <c r="E41" t="s">
        <v>32</v>
      </c>
      <c r="F41" s="12" t="s">
        <v>173</v>
      </c>
      <c r="H41" s="12" t="s">
        <v>413</v>
      </c>
    </row>
    <row r="42" spans="1:8">
      <c r="A42" s="67">
        <v>32</v>
      </c>
      <c r="B42" t="s">
        <v>271</v>
      </c>
      <c r="D42" t="s">
        <v>209</v>
      </c>
      <c r="E42" s="66" t="s">
        <v>137</v>
      </c>
      <c r="F42" s="12"/>
      <c r="H42" s="12" t="s">
        <v>210</v>
      </c>
    </row>
    <row r="43" spans="1:8">
      <c r="A43" s="65">
        <v>33</v>
      </c>
      <c r="B43" t="s">
        <v>224</v>
      </c>
      <c r="C43" t="s">
        <v>186</v>
      </c>
      <c r="D43" t="s">
        <v>209</v>
      </c>
      <c r="E43" s="66" t="s">
        <v>137</v>
      </c>
      <c r="F43" s="12"/>
      <c r="H43" s="12" t="s">
        <v>219</v>
      </c>
    </row>
    <row r="44" spans="1:8">
      <c r="A44" s="61">
        <v>34</v>
      </c>
      <c r="B44" t="s">
        <v>225</v>
      </c>
      <c r="C44" t="s">
        <v>226</v>
      </c>
      <c r="D44" t="s">
        <v>209</v>
      </c>
      <c r="E44" t="s">
        <v>32</v>
      </c>
      <c r="F44" s="12" t="s">
        <v>173</v>
      </c>
      <c r="H44" s="12" t="s">
        <v>213</v>
      </c>
    </row>
    <row r="45" spans="1:8">
      <c r="A45" s="97">
        <v>35</v>
      </c>
      <c r="B45" t="s">
        <v>227</v>
      </c>
      <c r="C45" t="s">
        <v>186</v>
      </c>
      <c r="D45" t="s">
        <v>209</v>
      </c>
      <c r="E45" t="s">
        <v>32</v>
      </c>
      <c r="F45" s="12" t="s">
        <v>173</v>
      </c>
      <c r="H45" s="12" t="s">
        <v>356</v>
      </c>
    </row>
    <row r="46" spans="1:8">
      <c r="A46" s="74">
        <v>36</v>
      </c>
      <c r="B46" t="s">
        <v>228</v>
      </c>
      <c r="C46" t="s">
        <v>188</v>
      </c>
      <c r="D46" t="s">
        <v>209</v>
      </c>
      <c r="E46" t="s">
        <v>32</v>
      </c>
      <c r="F46" s="12" t="s">
        <v>33</v>
      </c>
      <c r="H46" s="12" t="s">
        <v>216</v>
      </c>
    </row>
    <row r="47" spans="1:8">
      <c r="A47" s="61">
        <v>37</v>
      </c>
      <c r="B47" t="s">
        <v>229</v>
      </c>
      <c r="C47" t="s">
        <v>230</v>
      </c>
      <c r="D47" t="s">
        <v>209</v>
      </c>
      <c r="E47" t="s">
        <v>32</v>
      </c>
      <c r="F47" s="12" t="s">
        <v>173</v>
      </c>
      <c r="H47" s="12" t="s">
        <v>414</v>
      </c>
    </row>
    <row r="48" spans="1:8">
      <c r="A48" s="67">
        <v>38</v>
      </c>
      <c r="B48" t="s">
        <v>231</v>
      </c>
      <c r="C48" t="s">
        <v>186</v>
      </c>
      <c r="D48" t="s">
        <v>209</v>
      </c>
      <c r="E48" s="66" t="s">
        <v>137</v>
      </c>
      <c r="F48" s="12" t="s">
        <v>173</v>
      </c>
      <c r="H48" s="12" t="s">
        <v>272</v>
      </c>
    </row>
    <row r="49" spans="1:8">
      <c r="A49" s="64">
        <v>39</v>
      </c>
      <c r="B49" t="s">
        <v>232</v>
      </c>
      <c r="C49" t="s">
        <v>208</v>
      </c>
      <c r="D49" t="s">
        <v>209</v>
      </c>
      <c r="E49" t="s">
        <v>32</v>
      </c>
      <c r="F49" s="12" t="s">
        <v>33</v>
      </c>
      <c r="H49" s="12" t="s">
        <v>216</v>
      </c>
    </row>
    <row r="50" spans="1:8">
      <c r="A50" s="75">
        <v>40</v>
      </c>
      <c r="B50" t="s">
        <v>233</v>
      </c>
      <c r="C50" t="s">
        <v>234</v>
      </c>
      <c r="D50" t="s">
        <v>209</v>
      </c>
      <c r="E50" s="66" t="s">
        <v>137</v>
      </c>
      <c r="F50" s="12"/>
      <c r="H50" s="12" t="s">
        <v>273</v>
      </c>
    </row>
    <row r="51" spans="1:8">
      <c r="A51" s="67">
        <v>41</v>
      </c>
      <c r="B51" t="s">
        <v>235</v>
      </c>
      <c r="C51" t="s">
        <v>208</v>
      </c>
      <c r="D51" t="s">
        <v>209</v>
      </c>
      <c r="E51" s="66" t="s">
        <v>137</v>
      </c>
      <c r="F51" s="12" t="s">
        <v>173</v>
      </c>
      <c r="H51" s="12" t="s">
        <v>274</v>
      </c>
    </row>
    <row r="52" spans="1:8">
      <c r="A52" s="67">
        <v>42</v>
      </c>
      <c r="B52" t="s">
        <v>236</v>
      </c>
      <c r="C52" t="s">
        <v>230</v>
      </c>
      <c r="D52" t="s">
        <v>209</v>
      </c>
      <c r="E52" s="66" t="s">
        <v>137</v>
      </c>
      <c r="F52" s="12"/>
      <c r="H52" s="12" t="s">
        <v>275</v>
      </c>
    </row>
    <row r="53" spans="1:8">
      <c r="A53" s="67">
        <v>43</v>
      </c>
      <c r="B53" t="s">
        <v>237</v>
      </c>
      <c r="C53" t="s">
        <v>191</v>
      </c>
      <c r="D53" t="s">
        <v>209</v>
      </c>
      <c r="E53" t="s">
        <v>32</v>
      </c>
      <c r="F53" s="12" t="s">
        <v>173</v>
      </c>
      <c r="H53" s="12" t="s">
        <v>276</v>
      </c>
    </row>
    <row r="54" spans="1:8">
      <c r="A54" s="64">
        <v>44</v>
      </c>
      <c r="B54" t="s">
        <v>238</v>
      </c>
      <c r="C54" t="s">
        <v>188</v>
      </c>
      <c r="D54" t="s">
        <v>209</v>
      </c>
      <c r="E54" t="s">
        <v>32</v>
      </c>
      <c r="F54" s="12" t="s">
        <v>33</v>
      </c>
      <c r="H54" s="12" t="s">
        <v>33</v>
      </c>
    </row>
    <row r="55" spans="1:8">
      <c r="A55" s="67">
        <v>45</v>
      </c>
      <c r="B55" t="s">
        <v>239</v>
      </c>
      <c r="C55" t="s">
        <v>230</v>
      </c>
      <c r="D55" t="s">
        <v>209</v>
      </c>
      <c r="E55" s="66" t="s">
        <v>137</v>
      </c>
      <c r="F55" s="12" t="s">
        <v>173</v>
      </c>
      <c r="H55" s="12" t="s">
        <v>415</v>
      </c>
    </row>
    <row r="56" spans="1:8">
      <c r="A56" s="64">
        <v>46</v>
      </c>
      <c r="B56" t="s">
        <v>240</v>
      </c>
      <c r="C56" t="s">
        <v>188</v>
      </c>
      <c r="D56" t="s">
        <v>209</v>
      </c>
      <c r="E56" t="s">
        <v>32</v>
      </c>
      <c r="F56" s="12" t="s">
        <v>33</v>
      </c>
      <c r="H56" s="12" t="s">
        <v>277</v>
      </c>
    </row>
    <row r="57" spans="1:8">
      <c r="A57" s="67">
        <v>47</v>
      </c>
      <c r="B57" t="s">
        <v>241</v>
      </c>
      <c r="C57" t="s">
        <v>188</v>
      </c>
      <c r="D57" t="s">
        <v>209</v>
      </c>
      <c r="E57" s="66" t="s">
        <v>137</v>
      </c>
      <c r="F57" s="12" t="s">
        <v>173</v>
      </c>
      <c r="H57" s="12" t="s">
        <v>278</v>
      </c>
    </row>
    <row r="58" spans="1:8">
      <c r="A58" s="67">
        <v>48</v>
      </c>
      <c r="B58" t="s">
        <v>242</v>
      </c>
      <c r="C58" t="s">
        <v>188</v>
      </c>
      <c r="D58" t="s">
        <v>209</v>
      </c>
      <c r="F58" s="12"/>
      <c r="H58" s="12" t="s">
        <v>279</v>
      </c>
    </row>
    <row r="59" spans="1:8">
      <c r="A59" s="75">
        <v>49</v>
      </c>
      <c r="B59" t="s">
        <v>243</v>
      </c>
      <c r="C59" t="s">
        <v>188</v>
      </c>
      <c r="D59" t="s">
        <v>209</v>
      </c>
      <c r="E59" s="66" t="s">
        <v>137</v>
      </c>
      <c r="F59" s="12"/>
      <c r="H59" s="12" t="s">
        <v>280</v>
      </c>
    </row>
    <row r="60" spans="1:8">
      <c r="A60" s="64">
        <v>50</v>
      </c>
      <c r="B60" t="s">
        <v>244</v>
      </c>
      <c r="C60" t="s">
        <v>208</v>
      </c>
      <c r="D60" t="s">
        <v>209</v>
      </c>
      <c r="E60" t="s">
        <v>32</v>
      </c>
      <c r="F60" s="12" t="s">
        <v>33</v>
      </c>
      <c r="H60" s="12" t="s">
        <v>216</v>
      </c>
    </row>
    <row r="61" spans="1:8">
      <c r="A61" s="64">
        <v>51</v>
      </c>
      <c r="B61" t="s">
        <v>245</v>
      </c>
      <c r="C61" t="s">
        <v>246</v>
      </c>
      <c r="D61" t="s">
        <v>209</v>
      </c>
      <c r="E61" t="s">
        <v>32</v>
      </c>
      <c r="F61" s="12" t="s">
        <v>33</v>
      </c>
      <c r="H61" s="12" t="s">
        <v>216</v>
      </c>
    </row>
    <row r="62" spans="1:8">
      <c r="A62" s="67">
        <v>52</v>
      </c>
      <c r="B62" t="s">
        <v>247</v>
      </c>
      <c r="C62" t="s">
        <v>230</v>
      </c>
      <c r="D62" t="s">
        <v>209</v>
      </c>
      <c r="E62" s="66" t="s">
        <v>137</v>
      </c>
      <c r="F62" s="12" t="s">
        <v>361</v>
      </c>
      <c r="H62" s="12" t="s">
        <v>269</v>
      </c>
    </row>
    <row r="63" spans="1:8">
      <c r="A63" s="75">
        <v>53</v>
      </c>
      <c r="B63" t="s">
        <v>248</v>
      </c>
      <c r="C63" t="s">
        <v>234</v>
      </c>
      <c r="D63" t="s">
        <v>209</v>
      </c>
      <c r="F63" s="12"/>
      <c r="H63" s="12" t="s">
        <v>416</v>
      </c>
    </row>
    <row r="64" spans="1:8">
      <c r="A64" s="76">
        <v>54</v>
      </c>
      <c r="B64" t="s">
        <v>249</v>
      </c>
      <c r="C64" t="s">
        <v>215</v>
      </c>
      <c r="D64" t="s">
        <v>209</v>
      </c>
      <c r="E64" s="66" t="s">
        <v>137</v>
      </c>
      <c r="F64" s="12" t="s">
        <v>33</v>
      </c>
      <c r="H64" s="12" t="s">
        <v>417</v>
      </c>
    </row>
    <row r="65" spans="1:8">
      <c r="A65" s="67">
        <v>55</v>
      </c>
      <c r="B65" t="s">
        <v>250</v>
      </c>
      <c r="C65" t="s">
        <v>246</v>
      </c>
      <c r="D65" t="s">
        <v>209</v>
      </c>
      <c r="E65" t="s">
        <v>32</v>
      </c>
      <c r="F65" s="12" t="s">
        <v>173</v>
      </c>
      <c r="H65" s="12" t="s">
        <v>281</v>
      </c>
    </row>
    <row r="66" spans="1:8">
      <c r="A66" s="67">
        <v>56</v>
      </c>
      <c r="B66" t="s">
        <v>251</v>
      </c>
      <c r="C66" t="s">
        <v>215</v>
      </c>
      <c r="D66" t="s">
        <v>209</v>
      </c>
      <c r="E66" s="66" t="s">
        <v>137</v>
      </c>
      <c r="F66" s="12" t="s">
        <v>173</v>
      </c>
      <c r="H66" s="12" t="s">
        <v>418</v>
      </c>
    </row>
    <row r="67" spans="1:8">
      <c r="A67" s="64">
        <v>57</v>
      </c>
      <c r="B67" t="s">
        <v>252</v>
      </c>
      <c r="C67" t="s">
        <v>223</v>
      </c>
      <c r="D67" t="s">
        <v>209</v>
      </c>
      <c r="E67" t="s">
        <v>32</v>
      </c>
      <c r="F67" s="12" t="s">
        <v>33</v>
      </c>
      <c r="H67" s="12" t="s">
        <v>216</v>
      </c>
    </row>
    <row r="68" spans="1:8">
      <c r="A68" s="76">
        <v>58</v>
      </c>
      <c r="B68" t="s">
        <v>282</v>
      </c>
      <c r="D68" t="s">
        <v>209</v>
      </c>
      <c r="E68" s="66" t="s">
        <v>137</v>
      </c>
      <c r="F68" s="12" t="s">
        <v>33</v>
      </c>
      <c r="H68" s="12" t="s">
        <v>419</v>
      </c>
    </row>
    <row r="69" spans="1:8">
      <c r="A69" s="67">
        <v>59</v>
      </c>
      <c r="B69" t="s">
        <v>283</v>
      </c>
      <c r="D69" t="s">
        <v>209</v>
      </c>
      <c r="F69" s="12" t="s">
        <v>173</v>
      </c>
      <c r="H69" s="12" t="s">
        <v>420</v>
      </c>
    </row>
    <row r="70" spans="1:8">
      <c r="A70" s="67">
        <v>60</v>
      </c>
      <c r="B70" t="s">
        <v>253</v>
      </c>
      <c r="C70" t="s">
        <v>215</v>
      </c>
      <c r="D70" t="s">
        <v>209</v>
      </c>
      <c r="E70" s="66" t="s">
        <v>32</v>
      </c>
      <c r="F70" s="12" t="s">
        <v>173</v>
      </c>
      <c r="H70" s="12" t="s">
        <v>421</v>
      </c>
    </row>
    <row r="71" spans="1:8">
      <c r="A71" s="68">
        <v>61</v>
      </c>
      <c r="B71" t="s">
        <v>254</v>
      </c>
      <c r="C71" t="s">
        <v>186</v>
      </c>
      <c r="D71" t="s">
        <v>209</v>
      </c>
      <c r="E71" s="66" t="s">
        <v>137</v>
      </c>
      <c r="F71" s="12"/>
      <c r="H71" s="12" t="s">
        <v>284</v>
      </c>
    </row>
    <row r="72" spans="1:8">
      <c r="A72" s="68">
        <v>62</v>
      </c>
      <c r="B72" t="s">
        <v>255</v>
      </c>
      <c r="C72" t="s">
        <v>186</v>
      </c>
      <c r="D72" t="s">
        <v>209</v>
      </c>
      <c r="E72" s="66" t="s">
        <v>137</v>
      </c>
      <c r="F72" s="12"/>
      <c r="H72" s="12" t="s">
        <v>284</v>
      </c>
    </row>
    <row r="73" spans="1:8">
      <c r="A73" s="68">
        <v>63</v>
      </c>
      <c r="B73" t="s">
        <v>256</v>
      </c>
      <c r="C73" t="s">
        <v>186</v>
      </c>
      <c r="D73" t="s">
        <v>209</v>
      </c>
      <c r="E73" s="66" t="s">
        <v>137</v>
      </c>
      <c r="F73" s="12"/>
      <c r="H73" s="12" t="s">
        <v>355</v>
      </c>
    </row>
    <row r="74" spans="1:8">
      <c r="A74" s="76">
        <v>64</v>
      </c>
      <c r="B74" t="s">
        <v>257</v>
      </c>
      <c r="C74" t="s">
        <v>177</v>
      </c>
      <c r="D74" t="s">
        <v>209</v>
      </c>
      <c r="E74" t="s">
        <v>462</v>
      </c>
      <c r="F74" s="12" t="s">
        <v>462</v>
      </c>
      <c r="G74" t="s">
        <v>462</v>
      </c>
      <c r="H74" s="12" t="s">
        <v>285</v>
      </c>
    </row>
    <row r="75" spans="1:8">
      <c r="A75" s="67">
        <v>65</v>
      </c>
      <c r="B75" t="s">
        <v>258</v>
      </c>
      <c r="C75" t="s">
        <v>215</v>
      </c>
      <c r="D75" t="s">
        <v>209</v>
      </c>
      <c r="E75" t="s">
        <v>32</v>
      </c>
      <c r="F75" s="12" t="s">
        <v>173</v>
      </c>
      <c r="H75" s="12" t="s">
        <v>286</v>
      </c>
    </row>
    <row r="76" spans="1:8">
      <c r="A76" s="75">
        <v>66</v>
      </c>
      <c r="B76" t="s">
        <v>259</v>
      </c>
      <c r="C76" t="s">
        <v>188</v>
      </c>
      <c r="D76" t="s">
        <v>209</v>
      </c>
      <c r="E76" s="98" t="s">
        <v>386</v>
      </c>
      <c r="F76" s="12"/>
      <c r="H76" s="12" t="s">
        <v>422</v>
      </c>
    </row>
    <row r="77" spans="1:8">
      <c r="A77" s="67">
        <v>67</v>
      </c>
      <c r="B77" t="s">
        <v>260</v>
      </c>
      <c r="C77" t="s">
        <v>208</v>
      </c>
      <c r="D77" t="s">
        <v>209</v>
      </c>
      <c r="E77" t="s">
        <v>32</v>
      </c>
      <c r="F77" s="12" t="s">
        <v>173</v>
      </c>
      <c r="H77" s="12" t="s">
        <v>195</v>
      </c>
    </row>
    <row r="78" spans="1:8">
      <c r="A78" s="76">
        <v>68</v>
      </c>
      <c r="B78" t="s">
        <v>261</v>
      </c>
      <c r="C78" t="s">
        <v>206</v>
      </c>
      <c r="D78" t="s">
        <v>209</v>
      </c>
      <c r="E78" t="s">
        <v>32</v>
      </c>
      <c r="F78" s="12" t="s">
        <v>33</v>
      </c>
      <c r="H78" s="12" t="s">
        <v>287</v>
      </c>
    </row>
    <row r="79" spans="1:8">
      <c r="A79" s="67">
        <v>69</v>
      </c>
      <c r="B79" t="s">
        <v>262</v>
      </c>
      <c r="C79" t="s">
        <v>208</v>
      </c>
      <c r="D79" t="s">
        <v>209</v>
      </c>
      <c r="E79" t="s">
        <v>32</v>
      </c>
      <c r="F79" s="12" t="s">
        <v>55</v>
      </c>
      <c r="H79" s="12" t="s">
        <v>288</v>
      </c>
    </row>
    <row r="80" spans="1:8" ht="44.25" customHeight="1">
      <c r="A80" s="67">
        <v>70</v>
      </c>
      <c r="B80" t="s">
        <v>289</v>
      </c>
      <c r="D80" t="s">
        <v>290</v>
      </c>
      <c r="E80" t="s">
        <v>32</v>
      </c>
      <c r="F80" s="12" t="s">
        <v>173</v>
      </c>
      <c r="H80" s="12" t="s">
        <v>291</v>
      </c>
    </row>
    <row r="81" spans="1:8">
      <c r="A81" s="67">
        <v>71</v>
      </c>
      <c r="B81" t="s">
        <v>357</v>
      </c>
      <c r="D81" t="s">
        <v>290</v>
      </c>
      <c r="F81" s="12"/>
      <c r="H81" s="12" t="s">
        <v>423</v>
      </c>
    </row>
    <row r="82" spans="1:8">
      <c r="A82" s="67">
        <v>72</v>
      </c>
      <c r="B82" t="s">
        <v>358</v>
      </c>
      <c r="D82" t="s">
        <v>290</v>
      </c>
      <c r="F82" s="12"/>
      <c r="H82" s="12" t="s">
        <v>424</v>
      </c>
    </row>
    <row r="83" spans="1:8" ht="30">
      <c r="A83" s="67">
        <v>73</v>
      </c>
      <c r="B83" t="s">
        <v>359</v>
      </c>
      <c r="D83" t="s">
        <v>290</v>
      </c>
      <c r="E83" s="66" t="s">
        <v>137</v>
      </c>
      <c r="F83" s="12"/>
      <c r="H83" s="12" t="s">
        <v>425</v>
      </c>
    </row>
    <row r="84" spans="1:8">
      <c r="A84" s="67">
        <v>74</v>
      </c>
      <c r="B84" t="s">
        <v>360</v>
      </c>
      <c r="D84" t="s">
        <v>290</v>
      </c>
      <c r="E84" s="66" t="s">
        <v>137</v>
      </c>
      <c r="F84" s="12" t="s">
        <v>361</v>
      </c>
      <c r="H84" s="12" t="s">
        <v>362</v>
      </c>
    </row>
    <row r="85" spans="1:8">
      <c r="A85" s="67">
        <v>75</v>
      </c>
      <c r="B85" t="s">
        <v>363</v>
      </c>
      <c r="D85" t="s">
        <v>290</v>
      </c>
      <c r="E85" s="66" t="s">
        <v>137</v>
      </c>
      <c r="F85" s="12" t="s">
        <v>361</v>
      </c>
      <c r="H85" s="12" t="s">
        <v>364</v>
      </c>
    </row>
    <row r="86" spans="1:8">
      <c r="A86" s="67">
        <v>76</v>
      </c>
      <c r="B86" t="s">
        <v>365</v>
      </c>
      <c r="D86" t="s">
        <v>290</v>
      </c>
      <c r="F86" s="12"/>
      <c r="H86" s="12" t="s">
        <v>423</v>
      </c>
    </row>
    <row r="87" spans="1:8">
      <c r="A87" s="67">
        <v>77</v>
      </c>
      <c r="B87" t="s">
        <v>366</v>
      </c>
      <c r="D87" t="s">
        <v>290</v>
      </c>
      <c r="F87" s="12"/>
      <c r="H87" s="12" t="s">
        <v>426</v>
      </c>
    </row>
    <row r="88" spans="1:8">
      <c r="A88" s="67">
        <v>78</v>
      </c>
      <c r="B88" t="s">
        <v>367</v>
      </c>
      <c r="D88" t="s">
        <v>290</v>
      </c>
      <c r="E88" t="s">
        <v>137</v>
      </c>
      <c r="F88" s="12" t="s">
        <v>361</v>
      </c>
      <c r="H88" s="12" t="s">
        <v>427</v>
      </c>
    </row>
    <row r="89" spans="1:8">
      <c r="A89" s="67">
        <v>79</v>
      </c>
      <c r="B89" t="s">
        <v>368</v>
      </c>
      <c r="D89" t="s">
        <v>290</v>
      </c>
      <c r="F89" s="12"/>
      <c r="H89" s="12" t="s">
        <v>428</v>
      </c>
    </row>
    <row r="90" spans="1:8">
      <c r="A90" s="67">
        <v>80</v>
      </c>
      <c r="B90" t="s">
        <v>369</v>
      </c>
      <c r="D90" t="s">
        <v>290</v>
      </c>
      <c r="F90" s="12"/>
      <c r="H90" s="12" t="s">
        <v>429</v>
      </c>
    </row>
    <row r="91" spans="1:8">
      <c r="A91" s="75">
        <v>81</v>
      </c>
      <c r="B91" t="s">
        <v>370</v>
      </c>
      <c r="D91" t="s">
        <v>290</v>
      </c>
      <c r="F91" s="12"/>
      <c r="H91" s="12" t="s">
        <v>430</v>
      </c>
    </row>
    <row r="92" spans="1:8" ht="30">
      <c r="A92" s="67">
        <v>82</v>
      </c>
      <c r="B92" t="s">
        <v>371</v>
      </c>
      <c r="D92" t="s">
        <v>290</v>
      </c>
      <c r="E92" t="s">
        <v>137</v>
      </c>
      <c r="F92" s="12" t="s">
        <v>361</v>
      </c>
      <c r="H92" s="12" t="s">
        <v>431</v>
      </c>
    </row>
    <row r="93" spans="1:8" ht="30">
      <c r="A93" s="67">
        <v>83</v>
      </c>
      <c r="B93" t="s">
        <v>372</v>
      </c>
      <c r="D93" t="s">
        <v>290</v>
      </c>
      <c r="E93" t="s">
        <v>137</v>
      </c>
      <c r="F93" s="12" t="s">
        <v>361</v>
      </c>
      <c r="H93" s="12" t="s">
        <v>431</v>
      </c>
    </row>
    <row r="94" spans="1:8">
      <c r="A94" s="67">
        <v>84</v>
      </c>
      <c r="B94" t="s">
        <v>373</v>
      </c>
      <c r="D94" t="s">
        <v>290</v>
      </c>
      <c r="F94" s="12"/>
      <c r="H94" s="12" t="s">
        <v>432</v>
      </c>
    </row>
    <row r="95" spans="1:8">
      <c r="A95" s="67">
        <v>85</v>
      </c>
      <c r="B95" t="s">
        <v>374</v>
      </c>
      <c r="D95" t="s">
        <v>290</v>
      </c>
      <c r="F95" s="12"/>
      <c r="H95" s="12" t="s">
        <v>432</v>
      </c>
    </row>
    <row r="96" spans="1:8">
      <c r="A96" s="67">
        <v>86</v>
      </c>
      <c r="B96" t="s">
        <v>375</v>
      </c>
      <c r="D96" t="s">
        <v>290</v>
      </c>
      <c r="F96" s="12"/>
      <c r="H96" s="12" t="s">
        <v>432</v>
      </c>
    </row>
    <row r="97" spans="1:8">
      <c r="A97" s="75">
        <v>87</v>
      </c>
      <c r="B97" t="s">
        <v>376</v>
      </c>
      <c r="D97" t="s">
        <v>290</v>
      </c>
      <c r="F97" s="12"/>
      <c r="H97" s="12" t="s">
        <v>433</v>
      </c>
    </row>
    <row r="98" spans="1:8" ht="30">
      <c r="A98" s="67">
        <v>88</v>
      </c>
      <c r="B98" t="s">
        <v>377</v>
      </c>
      <c r="D98" t="s">
        <v>290</v>
      </c>
      <c r="E98" s="66" t="s">
        <v>137</v>
      </c>
      <c r="F98" s="12" t="s">
        <v>434</v>
      </c>
      <c r="H98" s="12" t="s">
        <v>269</v>
      </c>
    </row>
    <row r="99" spans="1:8" ht="30">
      <c r="A99" s="67">
        <v>89</v>
      </c>
      <c r="B99" t="s">
        <v>378</v>
      </c>
      <c r="D99" t="s">
        <v>290</v>
      </c>
      <c r="E99" s="66" t="s">
        <v>137</v>
      </c>
      <c r="F99" s="12" t="s">
        <v>379</v>
      </c>
      <c r="H99" s="12" t="s">
        <v>364</v>
      </c>
    </row>
    <row r="100" spans="1:8">
      <c r="A100" s="67">
        <v>90</v>
      </c>
      <c r="B100" t="s">
        <v>380</v>
      </c>
      <c r="D100" t="s">
        <v>290</v>
      </c>
      <c r="E100" s="66" t="s">
        <v>137</v>
      </c>
      <c r="F100" s="12" t="s">
        <v>361</v>
      </c>
      <c r="H100" s="12" t="s">
        <v>381</v>
      </c>
    </row>
    <row r="101" spans="1:8">
      <c r="A101" s="67">
        <v>91</v>
      </c>
      <c r="B101" t="s">
        <v>382</v>
      </c>
      <c r="D101" t="s">
        <v>290</v>
      </c>
      <c r="E101" s="66" t="s">
        <v>137</v>
      </c>
      <c r="F101" s="12" t="s">
        <v>361</v>
      </c>
      <c r="H101" s="12" t="s">
        <v>427</v>
      </c>
    </row>
    <row r="102" spans="1:8">
      <c r="A102" s="67">
        <v>92</v>
      </c>
      <c r="B102" t="s">
        <v>383</v>
      </c>
      <c r="D102" t="s">
        <v>290</v>
      </c>
      <c r="E102" s="66" t="s">
        <v>137</v>
      </c>
      <c r="F102" s="12" t="s">
        <v>361</v>
      </c>
      <c r="H102" s="12" t="s">
        <v>435</v>
      </c>
    </row>
    <row r="103" spans="1:8">
      <c r="A103" s="67">
        <v>93</v>
      </c>
      <c r="B103" t="s">
        <v>384</v>
      </c>
      <c r="D103" t="s">
        <v>290</v>
      </c>
      <c r="E103" s="66" t="s">
        <v>137</v>
      </c>
      <c r="F103" s="12" t="s">
        <v>361</v>
      </c>
      <c r="H103" s="12" t="s">
        <v>435</v>
      </c>
    </row>
    <row r="104" spans="1:8">
      <c r="A104" s="67">
        <v>94</v>
      </c>
      <c r="B104" t="s">
        <v>385</v>
      </c>
      <c r="D104" t="s">
        <v>290</v>
      </c>
      <c r="E104" s="98" t="s">
        <v>386</v>
      </c>
      <c r="F104" s="12" t="s">
        <v>361</v>
      </c>
      <c r="H104" s="12" t="s">
        <v>387</v>
      </c>
    </row>
    <row r="105" spans="1:8">
      <c r="A105" s="67">
        <v>95</v>
      </c>
      <c r="B105" t="s">
        <v>388</v>
      </c>
      <c r="D105" t="s">
        <v>290</v>
      </c>
      <c r="E105" s="66" t="s">
        <v>137</v>
      </c>
      <c r="F105" s="12" t="s">
        <v>361</v>
      </c>
      <c r="H105" s="104" t="s">
        <v>269</v>
      </c>
    </row>
    <row r="106" spans="1:8">
      <c r="A106" s="67">
        <v>96</v>
      </c>
      <c r="B106" t="s">
        <v>436</v>
      </c>
      <c r="D106" t="s">
        <v>290</v>
      </c>
      <c r="E106" s="66" t="s">
        <v>137</v>
      </c>
      <c r="F106" s="12" t="s">
        <v>361</v>
      </c>
      <c r="H106" s="12"/>
    </row>
    <row r="107" spans="1:8">
      <c r="A107" s="67">
        <v>97</v>
      </c>
      <c r="B107" t="s">
        <v>437</v>
      </c>
      <c r="D107" t="s">
        <v>290</v>
      </c>
      <c r="E107" t="s">
        <v>32</v>
      </c>
      <c r="F107" s="12" t="s">
        <v>361</v>
      </c>
      <c r="H107" s="12" t="s">
        <v>438</v>
      </c>
    </row>
    <row r="108" spans="1:8">
      <c r="A108" s="75">
        <v>98</v>
      </c>
      <c r="B108" t="s">
        <v>439</v>
      </c>
      <c r="D108" t="s">
        <v>290</v>
      </c>
      <c r="F108" s="12"/>
      <c r="H108" s="12" t="s">
        <v>440</v>
      </c>
    </row>
    <row r="109" spans="1:8">
      <c r="A109" s="75">
        <v>99</v>
      </c>
      <c r="B109" t="s">
        <v>441</v>
      </c>
      <c r="D109" t="s">
        <v>290</v>
      </c>
      <c r="F109" s="12"/>
      <c r="H109" s="12" t="s">
        <v>440</v>
      </c>
    </row>
    <row r="110" spans="1:8">
      <c r="A110" s="67">
        <v>100</v>
      </c>
      <c r="B110" t="s">
        <v>442</v>
      </c>
      <c r="D110" t="s">
        <v>290</v>
      </c>
      <c r="F110" s="12"/>
      <c r="H110" s="12" t="s">
        <v>443</v>
      </c>
    </row>
    <row r="111" spans="1:8">
      <c r="A111" s="75">
        <v>101</v>
      </c>
      <c r="B111" t="s">
        <v>444</v>
      </c>
      <c r="D111" t="s">
        <v>290</v>
      </c>
      <c r="F111" s="12"/>
      <c r="H111" s="12" t="s">
        <v>440</v>
      </c>
    </row>
    <row r="112" spans="1:8">
      <c r="A112" s="75">
        <v>102</v>
      </c>
      <c r="B112" t="s">
        <v>445</v>
      </c>
      <c r="D112" t="s">
        <v>290</v>
      </c>
      <c r="F112" s="12"/>
      <c r="H112" s="12" t="s">
        <v>440</v>
      </c>
    </row>
    <row r="113" spans="1:8">
      <c r="A113" s="67">
        <v>103</v>
      </c>
      <c r="B113" t="s">
        <v>446</v>
      </c>
      <c r="D113" t="s">
        <v>290</v>
      </c>
      <c r="F113" s="12"/>
      <c r="H113" s="12" t="s">
        <v>443</v>
      </c>
    </row>
    <row r="114" spans="1:8">
      <c r="A114" s="67">
        <v>104</v>
      </c>
      <c r="B114" t="s">
        <v>447</v>
      </c>
      <c r="D114" t="s">
        <v>290</v>
      </c>
      <c r="F114" s="12"/>
      <c r="H114" s="12" t="s">
        <v>443</v>
      </c>
    </row>
    <row r="115" spans="1:8">
      <c r="A115" s="67">
        <v>105</v>
      </c>
      <c r="B115" t="s">
        <v>448</v>
      </c>
      <c r="D115" t="s">
        <v>290</v>
      </c>
      <c r="F115" s="12"/>
      <c r="H115" s="12" t="s">
        <v>449</v>
      </c>
    </row>
    <row r="116" spans="1:8">
      <c r="A116" s="75">
        <v>106</v>
      </c>
      <c r="B116" t="s">
        <v>450</v>
      </c>
      <c r="D116" t="s">
        <v>290</v>
      </c>
      <c r="F116" s="12"/>
      <c r="H116" s="12" t="s">
        <v>451</v>
      </c>
    </row>
    <row r="117" spans="1:8">
      <c r="A117" s="67">
        <v>107</v>
      </c>
      <c r="B117" t="s">
        <v>452</v>
      </c>
      <c r="D117" t="s">
        <v>290</v>
      </c>
      <c r="F117" s="12"/>
      <c r="H117" s="12" t="s">
        <v>443</v>
      </c>
    </row>
    <row r="118" spans="1:8">
      <c r="A118" s="67">
        <v>108</v>
      </c>
      <c r="B118" t="s">
        <v>453</v>
      </c>
      <c r="D118" t="s">
        <v>290</v>
      </c>
      <c r="F118" s="12"/>
      <c r="H118" s="12" t="s">
        <v>443</v>
      </c>
    </row>
    <row r="119" spans="1:8">
      <c r="A119" s="67">
        <v>109</v>
      </c>
      <c r="B119" t="s">
        <v>454</v>
      </c>
      <c r="D119" t="s">
        <v>290</v>
      </c>
      <c r="F119" s="12"/>
      <c r="H119" s="12" t="s">
        <v>443</v>
      </c>
    </row>
    <row r="120" spans="1:8">
      <c r="A120" s="67">
        <v>110</v>
      </c>
      <c r="B120" t="s">
        <v>455</v>
      </c>
      <c r="D120" t="s">
        <v>290</v>
      </c>
      <c r="F120" s="12"/>
      <c r="H120" s="12" t="s">
        <v>443</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348</v>
      </c>
      <c r="B1" t="s">
        <v>349</v>
      </c>
      <c r="C1" t="s">
        <v>350</v>
      </c>
      <c r="D1" t="s">
        <v>351</v>
      </c>
      <c r="E1" t="s">
        <v>11</v>
      </c>
    </row>
    <row r="2" spans="1:5" ht="20.25" customHeight="1">
      <c r="A2" s="93">
        <v>575</v>
      </c>
      <c r="B2" s="12" t="s">
        <v>305</v>
      </c>
      <c r="C2" t="s">
        <v>302</v>
      </c>
      <c r="D2" t="s">
        <v>147</v>
      </c>
      <c r="E2" t="s">
        <v>228</v>
      </c>
    </row>
    <row r="3" spans="1:5">
      <c r="A3" s="93">
        <v>587</v>
      </c>
      <c r="B3" s="12" t="s">
        <v>306</v>
      </c>
      <c r="C3" t="s">
        <v>302</v>
      </c>
      <c r="D3" t="s">
        <v>147</v>
      </c>
      <c r="E3" t="s">
        <v>238</v>
      </c>
    </row>
    <row r="4" spans="1:5" ht="30">
      <c r="A4" s="93">
        <v>661</v>
      </c>
      <c r="B4" s="12" t="s">
        <v>292</v>
      </c>
      <c r="C4" t="s">
        <v>293</v>
      </c>
      <c r="D4" t="s">
        <v>147</v>
      </c>
      <c r="E4" t="s">
        <v>294</v>
      </c>
    </row>
    <row r="5" spans="1:5" ht="30">
      <c r="A5" s="93">
        <v>245</v>
      </c>
      <c r="B5" s="12" t="s">
        <v>89</v>
      </c>
      <c r="C5" t="s">
        <v>74</v>
      </c>
      <c r="D5" t="s">
        <v>147</v>
      </c>
      <c r="E5" t="s">
        <v>108</v>
      </c>
    </row>
    <row r="6" spans="1:5">
      <c r="A6" s="93">
        <v>268</v>
      </c>
      <c r="B6" s="12" t="s">
        <v>296</v>
      </c>
      <c r="C6" t="s">
        <v>295</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Integration Plan</vt:lpstr>
      <vt:lpstr>Integration Graph</vt:lpstr>
      <vt:lpstr>SMP List</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2009-12-21T12:32:23Z</dcterms:modified>
</cp:coreProperties>
</file>