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Plan'!$A$2:$AR$87</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N9" i="4"/>
  <c r="AN4"/>
  <c r="AN5"/>
  <c r="AN6"/>
  <c r="AN7"/>
  <c r="AN8"/>
  <c r="AN10"/>
  <c r="AN21"/>
  <c r="AN22"/>
  <c r="AN23"/>
  <c r="AN24"/>
  <c r="AN25"/>
  <c r="AN26"/>
  <c r="AN27"/>
  <c r="AN28"/>
  <c r="AN29"/>
  <c r="AN30"/>
  <c r="AN31"/>
  <c r="AN32"/>
  <c r="AN33"/>
  <c r="AN34"/>
  <c r="AN35"/>
  <c r="AN36"/>
  <c r="AN37"/>
  <c r="AN38"/>
  <c r="AN39"/>
  <c r="AN40"/>
  <c r="AN41"/>
  <c r="AN43"/>
  <c r="AN44"/>
  <c r="AN45"/>
  <c r="AN46"/>
  <c r="AN47"/>
  <c r="AN48"/>
  <c r="AN54"/>
  <c r="AN55"/>
  <c r="AN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G98" s="1"/>
  <c r="C102"/>
  <c r="G102" s="1"/>
  <c r="G101"/>
  <c r="D107"/>
  <c r="G99"/>
  <c r="C112"/>
  <c r="C107"/>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<sst xmlns="http://schemas.openxmlformats.org/spreadsheetml/2006/main" count="1547" uniqueCount="701">
  <si>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</si>
  <si>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</si>
  <si>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</si>
  <si>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</si>
  <si>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</si>
  <si>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</si>
  <si>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</si>
  <si>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</si>
  <si>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</si>
  <si>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</si>
  <si>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</si>
  <si>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</si>
  <si>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</si>
  <si>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</si>
  <si>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</si>
  <si>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</si>
  <si>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</si>
  <si>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</si>
  <si>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</si>
  <si>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</si>
  <si>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</si>
  <si>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</si>
  <si>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</si>
  <si>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</si>
  <si>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</si>
  <si>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</si>
  <si>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</si>
  <si>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</si>
  <si>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</si>
  <si>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</si>
  <si>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</si>
  <si>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</si>
  <si>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</si>
  <si>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</si>
  <si>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</si>
  <si>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</si>
  <si>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</si>
  <si>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</si>
  <si>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</si>
  <si>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</si>
  <si>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</si>
  <si>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</si>
  <si>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</si>
  <si>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</si>
  <si>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</si>
  <si>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</si>
  <si>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</si>
  <si>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</si>
  <si>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</si>
  <si>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</si>
  <si>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</si>
  <si>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</si>
  <si>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</si>
  <si>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</si>
  <si>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</si>
  <si>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</si>
  <si>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</si>
  <si>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</si>
  <si>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</si>
  <si>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</si>
  <si>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</si>
  <si>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</si>
  <si>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</si>
  <si>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</si>
  <si>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</si>
  <si>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</si>
  <si>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</si>
  <si>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</si>
  <si>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</si>
  <si>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</si>
  <si>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</si>
  <si>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</si>
  <si>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</si>
  <si>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</si>
  <si>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</si>
  <si>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</si>
  <si>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</si>
  <si>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</si>
  <si>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</si>
  <si>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</si>
  <si>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</si>
  <si>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</si>
  <si>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</si>
  <si>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</si>
  <si>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</si>
  <si>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</si>
  <si>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</si>
  <si>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</si>
  <si>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</si>
  <si>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</si>
  <si>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</si>
  <si>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</si>
  <si>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</si>
  <si>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</si>
  <si>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</si>
  <si>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</si>
  <si>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</si>
  <si>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</si>
  <si>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</si>
  <si>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</si>
  <si>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</si>
  <si>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</si>
  <si>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</si>
  <si>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</si>
  <si>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</si>
  <si>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</si>
  <si>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</si>
  <si>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</si>
  <si>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</si>
  <si>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</si>
  <si>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</si>
  <si>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</si>
  <si>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</si>
  <si>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</si>
  <si>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</si>
  <si>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</si>
  <si>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</si>
  <si>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</si>
  <si>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</si>
  <si>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</si>
  <si>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</si>
  <si>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</si>
  <si>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</si>
  <si>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</si>
  <si>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</si>
  <si>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</si>
  <si>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</si>
  <si>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</si>
  <si>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</si>
  <si>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</si>
  <si>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</si>
  <si>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</si>
  <si>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</si>
  <si>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</si>
  <si>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</si>
  <si>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</si>
  <si>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</si>
  <si>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</si>
  <si>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</si>
  <si>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</si>
  <si>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</si>
  <si>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</si>
  <si>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</si>
  <si>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</si>
  <si>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</si>
  <si>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</si>
  <si>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</si>
  <si>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</si>
  <si>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</si>
  <si>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</si>
  <si>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</si>
  <si>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</si>
  <si>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</si>
  <si>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</si>
  <si>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</si>
  <si>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</si>
  <si>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</si>
  <si>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</si>
  <si>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</si>
  <si>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</si>
  <si>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</si>
  <si>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</si>
  <si>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</si>
  <si>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</si>
  <si>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</si>
  <si>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</si>
  <si>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</si>
  <si>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</si>
  <si>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</si>
  <si>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</si>
  <si>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</si>
  <si>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</si>
  <si>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</si>
  <si>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</si>
  <si>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</si>
  <si>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</si>
  <si>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</si>
  <si>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</si>
  <si>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</si>
  <si>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</si>
  <si>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</si>
  <si>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</si>
  <si>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</si>
  <si>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</si>
  <si>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</si>
  <si>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</si>
  <si>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</si>
  <si>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</si>
  <si>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</si>
  <si>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</si>
  <si>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</si>
  <si>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</si>
  <si>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</si>
  <si>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</si>
  <si>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</si>
  <si>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</si>
  <si>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</si>
  <si>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</si>
  <si>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</si>
  <si>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</si>
  <si>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</si>
  <si>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</si>
  <si>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</si>
  <si>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</si>
  <si>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</si>
  <si>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</si>
  <si>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</si>
  <si>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</si>
  <si>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</si>
  <si>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</si>
  <si>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</si>
  <si>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</si>
  <si>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</si>
  <si>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</si>
  <si>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</si>
  <si>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</si>
  <si>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</si>
  <si>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</si>
  <si>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</si>
  <si>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</si>
  <si>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</si>
  <si>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</si>
  <si>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</si>
  <si>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</si>
  <si>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</si>
  <si>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</si>
  <si>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</si>
  <si>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</si>
  <si>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</si>
  <si>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</si>
  <si>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</si>
  <si>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</si>
  <si>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</si>
  <si>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</si>
  <si>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</si>
  <si>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</si>
  <si>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</si>
  <si>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</si>
  <si>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</si>
  <si>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</si>
  <si>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</si>
  <si>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</si>
  <si>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</si>
  <si>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</si>
  <si>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</si>
  <si>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</si>
  <si>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</si>
  <si>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</si>
  <si>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</si>
  <si>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</si>
  <si>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</si>
  <si>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</si>
  <si>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</si>
  <si>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</si>
  <si>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</si>
  <si>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</si>
  <si>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</si>
  <si>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</si>
  <si>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</si>
  <si>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</si>
  <si>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</si>
  <si>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</si>
  <si>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</si>
  <si>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</si>
  <si>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</si>
  <si>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</si>
  <si>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</si>
  <si>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</si>
  <si>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</si>
  <si>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</si>
  <si>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</si>
  <si>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</si>
  <si>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</si>
  <si>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</si>
  <si>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</si>
  <si>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</si>
  <si>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</si>
  <si>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</si>
  <si>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</si>
  <si>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</si>
  <si>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</si>
  <si>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</si>
  <si>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</si>
  <si>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</si>
  <si>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</si>
  <si>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</si>
  <si>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</si>
  <si>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</si>
  <si>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</si>
  <si>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</si>
  <si>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</si>
  <si>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</si>
  <si>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</si>
  <si>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</si>
  <si>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</si>
  <si>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</si>
  <si>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</si>
  <si>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</si>
  <si>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</si>
  <si>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</si>
  <si>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</si>
  <si>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</si>
  <si>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</si>
  <si>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</si>
  <si>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</si>
  <si>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</si>
  <si>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</si>
  <si>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</si>
  <si>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</si>
  <si>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</si>
  <si>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</si>
  <si>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</si>
  <si>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</si>
  <si>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</si>
  <si>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</si>
  <si>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</si>
  <si>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</si>
  <si>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</si>
  <si>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</si>
  <si>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</si>
  <si>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</si>
  <si>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</si>
  <si>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</si>
  <si>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</si>
  <si>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</si>
  <si>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</si>
  <si>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</si>
  <si>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</si>
  <si>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</si>
  <si>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</si>
  <si>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</si>
  <si>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</si>
  <si>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</si>
  <si>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</si>
  <si>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</si>
  <si>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</si>
  <si>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</si>
  <si>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</si>
  <si>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</si>
  <si>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</si>
  <si>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</si>
  <si>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</si>
  <si>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</si>
  <si>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</si>
  <si>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</si>
  <si>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</si>
  <si>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</si>
  <si>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</si>
  <si>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</si>
  <si>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</si>
  <si>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</si>
  <si>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</si>
  <si>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</si>
  <si>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</si>
  <si>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</si>
  <si>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</si>
  <si>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</si>
  <si>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</si>
  <si>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</si>
  <si>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</si>
  <si>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</si>
  <si>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</si>
  <si>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</si>
  <si>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</si>
  <si>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</si>
  <si>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</si>
  <si>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</si>
  <si>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</si>
  <si>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</si>
  <si>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</si>
  <si>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</si>
  <si>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</si>
  <si>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</si>
  <si>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</si>
  <si>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</si>
  <si>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</si>
  <si>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</si>
  <si>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</si>
  <si>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</si>
  <si>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</si>
  <si>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</si>
  <si>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</si>
  <si>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</si>
  <si>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</si>
  <si>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</si>
  <si>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</si>
  <si>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</si>
  <si>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</si>
  <si>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</si>
  <si>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</si>
  <si>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</si>
  <si>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</si>
  <si>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</si>
  <si>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</si>
  <si>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</si>
  <si>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</si>
  <si>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</si>
  <si>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</si>
  <si>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</si>
  <si>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</si>
  <si>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</si>
  <si>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</si>
  <si>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</si>
  <si>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</si>
  <si>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</si>
  <si>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</si>
  <si>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</si>
  <si>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</si>
  <si>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</si>
  <si>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</si>
  <si>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</si>
  <si>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</si>
  <si>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</si>
  <si>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</si>
  <si>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</si>
  <si>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</si>
  <si>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</si>
  <si>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</si>
  <si>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</si>
  <si>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</si>
  <si>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</si>
  <si>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</si>
  <si>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</si>
  <si>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</si>
  <si>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</si>
  <si>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</si>
  <si>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</si>
  <si>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</si>
  <si>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</si>
  <si>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</si>
  <si>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</si>
  <si>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</si>
  <si>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</si>
  <si>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</si>
  <si>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</si>
  <si>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</si>
  <si>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</si>
  <si>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</si>
  <si>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</si>
  <si>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</si>
  <si>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</si>
  <si>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</si>
  <si>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</si>
  <si>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</si>
  <si>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</si>
  <si>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</si>
  <si>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</si>
  <si>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</si>
  <si>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</si>
  <si>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</si>
  <si>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</si>
  <si>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</si>
  <si>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</si>
  <si>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</si>
  <si>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</si>
  <si>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</si>
  <si>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</si>
  <si>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</si>
  <si>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</si>
  <si>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</si>
  <si>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</si>
  <si>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</si>
  <si>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</si>
  <si>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</si>
  <si>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</si>
  <si>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</si>
  <si>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</si>
  <si>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</si>
  <si>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</si>
  <si>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</si>
  <si>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</si>
  <si>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</si>
  <si>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</si>
  <si>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</si>
  <si>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</si>
  <si>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</si>
  <si>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</si>
  <si>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</si>
  <si>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</si>
  <si>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</si>
  <si>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</si>
  <si>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</si>
  <si>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</si>
  <si>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</si>
  <si>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</si>
  <si>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</si>
  <si>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</si>
  <si>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</si>
  <si>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</si>
  <si>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</si>
  <si>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</si>
  <si>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</si>
  <si>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</si>
  <si>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</si>
  <si>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</si>
  <si>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</si>
  <si>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</si>
  <si>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</si>
  <si>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</si>
  <si>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</si>
  <si>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</si>
  <si>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</si>
  <si>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</si>
  <si>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</si>
  <si>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</si>
  <si>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</si>
  <si>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</si>
  <si>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</si>
  <si>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</si>
  <si>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</si>
  <si>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</si>
  <si>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</si>
  <si>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</si>
  <si>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</si>
  <si>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</si>
  <si>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</si>
  <si>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</si>
  <si>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</si>
  <si>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</si>
  <si>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</si>
  <si>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</si>
  <si>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</si>
  <si>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</si>
  <si>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</si>
  <si>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</si>
  <si>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</si>
  <si>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</si>
  <si>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</si>
  <si>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</si>
  <si>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</si>
  <si>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</si>
  <si>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</si>
  <si>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</si>
  <si>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</si>
  <si>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</si>
  <si>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</si>
  <si>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</si>
  <si>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</si>
  <si>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</si>
  <si>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</si>
  <si>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</si>
  <si>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</si>
  <si>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</si>
  <si>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</si>
  <si>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</si>
  <si>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</si>
  <si>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</si>
  <si>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</si>
  <si>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</si>
  <si>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</si>
  <si>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</si>
  <si>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</si>
  <si>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</si>
  <si>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</si>
  <si>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</si>
  <si>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</si>
  <si>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</si>
  <si>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</si>
  <si>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</si>
  <si>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</si>
  <si>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</si>
  <si>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</si>
  <si>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</si>
  <si>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</si>
  <si>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</si>
  <si>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</si>
  <si>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</si>
  <si>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</si>
  <si>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</si>
  <si>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</si>
  <si>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</si>
  <si>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</si>
  <si>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</si>
  <si>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</si>
  <si>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</si>
  <si>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</si>
  <si>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</si>
  <si>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</si>
  <si>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</si>
  <si>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</si>
  <si>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</si>
  <si>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</si>
  <si>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</si>
  <si>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</si>
  <si>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</si>
  <si>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</si>
  <si>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</si>
  <si>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</si>
  <si>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</si>
  <si>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</si>
  <si>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</si>
  <si>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</si>
  <si>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</si>
  <si>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</si>
  <si>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</si>
  <si>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</si>
  <si>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</si>
  <si>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</si>
  <si>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</si>
  <si>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</si>
  <si>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</si>
  <si>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</si>
  <si>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</si>
  <si>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</si>
  <si>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</si>
  <si>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</si>
  <si>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</si>
  <si>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</si>
  <si>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</si>
  <si>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</si>
  <si>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</si>
  <si>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</si>
  <si>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</si>
  <si>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</si>
  <si>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</si>
  <si>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</si>
  <si>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</si>
  <si>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</si>
  <si>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</si>
  <si>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</si>
  <si>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</si>
  <si>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</si>
  <si>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</si>
  <si>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</si>
  <si>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</si>
  <si>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</si>
  <si>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</si>
  <si>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</si>
  <si>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</si>
  <si>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</si>
  <si>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</si>
  <si>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</si>
  <si>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</si>
  <si>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</si>
  <si>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</si>
  <si>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</si>
  <si>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</si>
  <si>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</si>
  <si>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</si>
  <si>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</si>
  <si>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</si>
  <si>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</si>
  <si>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</si>
  <si>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</si>
  <si>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</si>
  <si>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</si>
  <si>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</si>
  <si>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</si>
  <si>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</si>
  <si>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</si>
  <si>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</si>
  <si>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</si>
  <si>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</si>
  <si>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</si>
  <si>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</si>
  <si>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</si>
  <si>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</si>
  <si>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</si>
  <si>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</si>
  <si>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</si>
  <si>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</si>
  <si>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</si>
  <si>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</si>
  <si>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</si>
  <si>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</si>
  <si>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</si>
  <si>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</si>
  <si>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</si>
  <si>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</si>
  <si>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</si>
  <si>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</si>
  <si>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</si>
  <si>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</si>
  <si>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</si>
  <si>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</si>
  <si>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</si>
  <si>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</si>
  <si>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</si>
  <si>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</si>
  <si>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</si>
  <si>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</si>
  <si>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</si>
  <si>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</si>
  <si>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</si>
  <si>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</si>
  <si>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</si>
  <si>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</si>
  <si>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</si>
  <si>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</si>
  <si>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</si>
  <si>
    <t xml:space="preserve">Direct UI based application </t>
  </si>
  <si>
    <t>IPTelephony</t>
  </si>
  <si>
    <t>IW1029</t>
  </si>
  <si>
    <t>IW1031</t>
  </si>
  <si>
    <t>IW1033</t>
  </si>
  <si>
    <t>IW1035</t>
  </si>
  <si>
    <t>IW1037</t>
  </si>
  <si>
    <t>IW1039</t>
  </si>
  <si>
    <t>Delayed until wk 44</t>
  </si>
  <si>
    <t>Wk16: Now planned for Wk 44</t>
  </si>
  <si>
    <t>2011-Q1</t>
  </si>
</sst>
</file>

<file path=xl/styles.xml><?xml version="1.0" encoding="utf-8"?>
<styleSheet xmlns="http://schemas.openxmlformats.org/spreadsheetml/2006/main">
  <fonts count="4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b/>
      <sz val="11"/>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rgb="FF3F3F3F"/>
      </left>
      <right/>
      <top style="thin">
        <color rgb="FF3F3F3F"/>
      </top>
      <bottom/>
      <diagonal/>
    </border>
    <border>
      <left style="thin">
        <color rgb="FF3F3F3F"/>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9">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10" fillId="35" borderId="5" xfId="10" applyFill="1" applyAlignment="1">
      <alignment horizontal="center"/>
    </xf>
    <xf numFmtId="0" fontId="6" fillId="2" borderId="17" xfId="6" applyBorder="1" applyAlignment="1">
      <alignment horizontal="center"/>
    </xf>
    <xf numFmtId="0" fontId="42" fillId="35" borderId="17" xfId="6" applyFont="1" applyFill="1" applyBorder="1" applyAlignment="1">
      <alignment horizontal="center"/>
    </xf>
    <xf numFmtId="0" fontId="16" fillId="35" borderId="17" xfId="6" applyFont="1" applyFill="1" applyBorder="1" applyAlignment="1">
      <alignment horizontal="center"/>
    </xf>
    <xf numFmtId="0" fontId="8" fillId="4" borderId="14" xfId="8" applyBorder="1" applyAlignment="1">
      <alignment horizontal="center"/>
    </xf>
    <xf numFmtId="0" fontId="18" fillId="6" borderId="0" xfId="10" applyFont="1" applyBorder="1" applyAlignment="1">
      <alignment horizontal="center"/>
    </xf>
    <xf numFmtId="0" fontId="18" fillId="6" borderId="14" xfId="11" applyFont="1" applyBorder="1" applyAlignment="1">
      <alignment horizontal="center"/>
    </xf>
    <xf numFmtId="0" fontId="18" fillId="6" borderId="59" xfId="10" applyFont="1" applyBorder="1" applyAlignment="1">
      <alignment horizontal="center"/>
    </xf>
    <xf numFmtId="0" fontId="18" fillId="6" borderId="60" xfId="10" applyFont="1" applyBorder="1" applyAlignment="1">
      <alignment horizontal="center"/>
    </xf>
    <xf numFmtId="0" fontId="18" fillId="6" borderId="19" xfId="10" applyFont="1" applyBorder="1" applyAlignment="1">
      <alignment horizontal="center"/>
    </xf>
    <xf numFmtId="0" fontId="18" fillId="6" borderId="61" xfId="10" applyFont="1"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5224832"/>
        <c:axId val="85231488"/>
      </c:lineChart>
      <c:catAx>
        <c:axId val="85224832"/>
        <c:scaling>
          <c:orientation val="minMax"/>
        </c:scaling>
        <c:axPos val="b"/>
        <c:numFmt formatCode="General" sourceLinked="1"/>
        <c:tickLblPos val="nextTo"/>
        <c:crossAx val="85231488"/>
        <c:crosses val="autoZero"/>
        <c:auto val="1"/>
        <c:lblAlgn val="ctr"/>
        <c:lblOffset val="100"/>
      </c:catAx>
      <c:valAx>
        <c:axId val="85231488"/>
        <c:scaling>
          <c:orientation val="minMax"/>
        </c:scaling>
        <c:axPos val="l"/>
        <c:majorGridlines/>
        <c:numFmt formatCode="General" sourceLinked="1"/>
        <c:tickLblPos val="nextTo"/>
        <c:crossAx val="85224832"/>
        <c:crosses val="autoZero"/>
        <c:crossBetween val="between"/>
      </c:valAx>
    </c:plotArea>
    <c:legend>
      <c:legendPos val="r"/>
    </c:legend>
    <c:plotVisOnly val="1"/>
  </c:chart>
  <c:printSettings>
    <c:headerFooter/>
    <c:pageMargins b="0.75000000000000733" l="0.70000000000000062" r="0.70000000000000062" t="0.750000000000007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974E-2"/>
          <c:y val="4.0033186706532463E-2"/>
          <c:w val="0.91460277332580964"/>
          <c:h val="0.85211836591995649"/>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90638976"/>
        <c:axId val="90653056"/>
      </c:barChart>
      <c:catAx>
        <c:axId val="90638976"/>
        <c:scaling>
          <c:orientation val="minMax"/>
        </c:scaling>
        <c:axPos val="b"/>
        <c:tickLblPos val="nextTo"/>
        <c:crossAx val="90653056"/>
        <c:crosses val="autoZero"/>
        <c:auto val="1"/>
        <c:lblAlgn val="ctr"/>
        <c:lblOffset val="100"/>
      </c:catAx>
      <c:valAx>
        <c:axId val="90653056"/>
        <c:scaling>
          <c:orientation val="minMax"/>
        </c:scaling>
        <c:axPos val="l"/>
        <c:majorGridlines/>
        <c:numFmt formatCode="General" sourceLinked="1"/>
        <c:tickLblPos val="nextTo"/>
        <c:crossAx val="90638976"/>
        <c:crosses val="autoZero"/>
        <c:crossBetween val="between"/>
      </c:valAx>
    </c:plotArea>
    <c:legend>
      <c:legendPos val="r"/>
    </c:legend>
    <c:plotVisOnly val="1"/>
  </c:chart>
  <c:printSettings>
    <c:headerFooter/>
    <c:pageMargins b="0.75000000000000644" l="0.70000000000000062" r="0.70000000000000062" t="0.750000000000006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90973696"/>
        <c:axId val="90975232"/>
      </c:barChart>
      <c:catAx>
        <c:axId val="90973696"/>
        <c:scaling>
          <c:orientation val="minMax"/>
        </c:scaling>
        <c:axPos val="b"/>
        <c:majorTickMark val="none"/>
        <c:tickLblPos val="nextTo"/>
        <c:crossAx val="90975232"/>
        <c:crosses val="autoZero"/>
        <c:auto val="1"/>
        <c:lblAlgn val="ctr"/>
        <c:lblOffset val="100"/>
      </c:catAx>
      <c:valAx>
        <c:axId val="90975232"/>
        <c:scaling>
          <c:orientation val="minMax"/>
        </c:scaling>
        <c:axPos val="l"/>
        <c:majorGridlines/>
        <c:numFmt formatCode="0%" sourceLinked="1"/>
        <c:majorTickMark val="none"/>
        <c:tickLblPos val="nextTo"/>
        <c:crossAx val="90973696"/>
        <c:crosses val="autoZero"/>
        <c:crossBetween val="between"/>
      </c:valAx>
    </c:plotArea>
    <c:legend>
      <c:legendPos val="r"/>
    </c:legend>
    <c:plotVisOnly val="1"/>
  </c:chart>
  <c:printSettings>
    <c:headerFooter/>
    <c:pageMargins b="0.75000000000000477" l="0.70000000000000062" r="0.70000000000000062" t="0.750000000000004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91012480"/>
        <c:axId val="91694208"/>
      </c:barChart>
      <c:catAx>
        <c:axId val="91012480"/>
        <c:scaling>
          <c:orientation val="minMax"/>
        </c:scaling>
        <c:axPos val="b"/>
        <c:majorTickMark val="none"/>
        <c:tickLblPos val="nextTo"/>
        <c:crossAx val="91694208"/>
        <c:crosses val="autoZero"/>
        <c:auto val="1"/>
        <c:lblAlgn val="ctr"/>
        <c:lblOffset val="100"/>
      </c:catAx>
      <c:valAx>
        <c:axId val="91694208"/>
        <c:scaling>
          <c:orientation val="minMax"/>
        </c:scaling>
        <c:axPos val="l"/>
        <c:majorGridlines/>
        <c:numFmt formatCode="0%" sourceLinked="1"/>
        <c:majorTickMark val="none"/>
        <c:tickLblPos val="nextTo"/>
        <c:crossAx val="91012480"/>
        <c:crosses val="autoZero"/>
        <c:crossBetween val="between"/>
      </c:valAx>
    </c:plotArea>
    <c:legend>
      <c:legendPos val="r"/>
    </c:legend>
    <c:plotVisOnly val="1"/>
  </c:chart>
  <c:printSettings>
    <c:headerFooter/>
    <c:pageMargins b="0.75000000000000477" l="0.70000000000000062" r="0.70000000000000062" t="0.750000000000004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4</c:v>
                </c:pt>
                <c:pt idx="3">
                  <c:v>1</c:v>
                </c:pt>
                <c:pt idx="4">
                  <c:v>7</c:v>
                </c:pt>
                <c:pt idx="6">
                  <c:v>3</c:v>
                </c:pt>
                <c:pt idx="8">
                  <c:v>8</c:v>
                </c:pt>
                <c:pt idx="9">
                  <c:v>3</c:v>
                </c:pt>
              </c:numCache>
            </c:numRef>
          </c:val>
        </c:ser>
        <c:axId val="91714304"/>
        <c:axId val="91715840"/>
      </c:barChart>
      <c:catAx>
        <c:axId val="91714304"/>
        <c:scaling>
          <c:orientation val="minMax"/>
        </c:scaling>
        <c:axPos val="b"/>
        <c:tickLblPos val="nextTo"/>
        <c:crossAx val="91715840"/>
        <c:crosses val="autoZero"/>
        <c:auto val="1"/>
        <c:lblAlgn val="ctr"/>
        <c:lblOffset val="100"/>
      </c:catAx>
      <c:valAx>
        <c:axId val="91715840"/>
        <c:scaling>
          <c:orientation val="minMax"/>
        </c:scaling>
        <c:axPos val="l"/>
        <c:majorGridlines/>
        <c:numFmt formatCode="General" sourceLinked="1"/>
        <c:tickLblPos val="nextTo"/>
        <c:crossAx val="91714304"/>
        <c:crosses val="autoZero"/>
        <c:crossBetween val="between"/>
      </c:valAx>
    </c:plotArea>
    <c:legend>
      <c:legendPos val="r"/>
    </c:legend>
    <c:plotVisOnly val="1"/>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26</c:v>
                </c:pt>
                <c:pt idx="1">
                  <c:v>26</c:v>
                </c:pt>
                <c:pt idx="2">
                  <c:v>22</c:v>
                </c:pt>
                <c:pt idx="3">
                  <c:v>21</c:v>
                </c:pt>
                <c:pt idx="4">
                  <c:v>14</c:v>
                </c:pt>
                <c:pt idx="5">
                  <c:v>14</c:v>
                </c:pt>
                <c:pt idx="6">
                  <c:v>11</c:v>
                </c:pt>
                <c:pt idx="7">
                  <c:v>11</c:v>
                </c:pt>
                <c:pt idx="8">
                  <c:v>3</c:v>
                </c:pt>
                <c:pt idx="9">
                  <c:v>0</c:v>
                </c:pt>
                <c:pt idx="10">
                  <c:v>0</c:v>
                </c:pt>
              </c:numCache>
            </c:numRef>
          </c:val>
        </c:ser>
        <c:marker val="1"/>
        <c:axId val="91735936"/>
        <c:axId val="91737472"/>
      </c:lineChart>
      <c:catAx>
        <c:axId val="91735936"/>
        <c:scaling>
          <c:orientation val="minMax"/>
        </c:scaling>
        <c:axPos val="b"/>
        <c:tickLblPos val="nextTo"/>
        <c:crossAx val="91737472"/>
        <c:crosses val="autoZero"/>
        <c:auto val="1"/>
        <c:lblAlgn val="ctr"/>
        <c:lblOffset val="100"/>
      </c:catAx>
      <c:valAx>
        <c:axId val="91737472"/>
        <c:scaling>
          <c:orientation val="minMax"/>
        </c:scaling>
        <c:axPos val="l"/>
        <c:majorGridlines/>
        <c:numFmt formatCode="General" sourceLinked="1"/>
        <c:tickLblPos val="nextTo"/>
        <c:crossAx val="91735936"/>
        <c:crosses val="autoZero"/>
        <c:crossBetween val="between"/>
      </c:valAx>
    </c:plotArea>
    <c:legend>
      <c:legendPos val="r"/>
    </c:legend>
    <c:plotVisOnly val="1"/>
  </c:chart>
  <c:printSettings>
    <c:headerFooter/>
    <c:pageMargins b="0.75000000000000278" l="0.70000000000000062" r="0.70000000000000062" t="0.750000000000002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91</xdr:row>
      <xdr:rowOff>180975</xdr:rowOff>
    </xdr:from>
    <xdr:to>
      <xdr:col>15</xdr:col>
      <xdr:colOff>380820</xdr:colOff>
      <xdr:row>93</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419100</xdr:colOff>
      <xdr:row>21</xdr:row>
      <xdr:rowOff>161925</xdr:rowOff>
    </xdr:from>
    <xdr:to>
      <xdr:col>9</xdr:col>
      <xdr:colOff>514349</xdr:colOff>
      <xdr:row>41</xdr:row>
      <xdr:rowOff>95250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428624</xdr:colOff>
      <xdr:row>3</xdr:row>
      <xdr:rowOff>38100</xdr:rowOff>
    </xdr:from>
    <xdr:to>
      <xdr:col>9</xdr:col>
      <xdr:colOff>561974</xdr:colOff>
      <xdr:row>21</xdr:row>
      <xdr:rowOff>152400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104777</xdr:colOff>
      <xdr:row>25</xdr:row>
      <xdr:rowOff>104777</xdr:rowOff>
    </xdr:from>
    <xdr:to>
      <xdr:col>7</xdr:col>
      <xdr:colOff>114304</xdr:colOff>
      <xdr:row>38</xdr:row>
      <xdr:rowOff>76205</xdr:rowOff>
    </xdr:to>
    <xdr:sp macro="" textlink="">
      <xdr:nvSpPr>
        <xdr:cNvPr id="14" name="Straight Connector 13"/>
        <xdr:cNvSpPr/>
      </xdr:nvSpPr>
      <xdr:spPr>
        <a:xfrm rot="5400000" flipV="1">
          <a:off x="4324352" y="6086477"/>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0</xdr:colOff>
      <xdr:row>23</xdr:row>
      <xdr:rowOff>76200</xdr:rowOff>
    </xdr:from>
    <xdr:to>
      <xdr:col>8</xdr:col>
      <xdr:colOff>1247775</xdr:colOff>
      <xdr:row>38</xdr:row>
      <xdr:rowOff>95250</xdr:rowOff>
    </xdr:to>
    <xdr:sp macro="" textlink="">
      <xdr:nvSpPr>
        <xdr:cNvPr id="15" name="Rounded Rectangle 14"/>
        <xdr:cNvSpPr/>
      </xdr:nvSpPr>
      <xdr:spPr>
        <a:xfrm>
          <a:off x="6524625" y="4457700"/>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54.554882986115" createdVersion="3" refreshedVersion="3" minRefreshableVersion="3" recordCount="83">
  <cacheSource type="worksheet">
    <worksheetSource ref="D2:AM85" sheet="Integration Plan"/>
  </cacheSource>
  <cacheFields count="30">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1"/>
    </cacheField>
    <cacheField name="IW1021" numFmtId="0">
      <sharedItems containsNonDate="0" containsString="0" containsBlank="1"/>
    </cacheField>
    <cacheField name="IW1023" numFmtId="0">
      <sharedItems containsString="0" containsBlank="1" containsNumber="1" containsInteger="1" minValue="0" maxValue="0"/>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83">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m/>
    <m/>
    <n v="0"/>
    <m/>
    <m/>
    <m/>
    <m/>
  </r>
  <r>
    <s v="Qt-based Start up animation and splash screen"/>
    <s v="DirectUI"/>
    <x v="3"/>
    <s v="NOKIA"/>
    <s v="Generic_Applications_Support"/>
    <m/>
    <m/>
    <m/>
    <m/>
    <m/>
    <m/>
    <m/>
    <m/>
    <m/>
    <m/>
    <m/>
    <m/>
    <m/>
    <m/>
    <m/>
    <m/>
    <m/>
    <m/>
    <m/>
    <m/>
    <m/>
    <m/>
    <n v="3"/>
    <m/>
    <m/>
  </r>
  <r>
    <s v="Direct UI"/>
    <s v="DirectUI"/>
    <x v="3"/>
    <s v="NOKIA"/>
    <s v="Phone"/>
    <m/>
    <m/>
    <m/>
    <m/>
    <m/>
    <m/>
    <m/>
    <m/>
    <m/>
    <m/>
    <m/>
    <m/>
    <m/>
    <m/>
    <m/>
    <m/>
    <n v="0"/>
    <m/>
    <m/>
    <m/>
    <m/>
    <m/>
    <m/>
    <m/>
    <m/>
  </r>
  <r>
    <s v="Deprecation of EAP DB platform APIs and implementation of a new Qt EAP configuration API"/>
    <s v="DirectUI"/>
    <x v="3"/>
    <s v="NOKIA"/>
    <s v="accesssec"/>
    <m/>
    <m/>
    <m/>
    <m/>
    <m/>
    <m/>
    <m/>
    <m/>
    <m/>
    <m/>
    <m/>
    <m/>
    <m/>
    <m/>
    <m/>
    <m/>
    <m/>
    <m/>
    <m/>
    <m/>
    <n v="0"/>
    <m/>
    <m/>
    <m/>
    <m/>
  </r>
  <r>
    <s v="Handle UI based on UX Gen2 spec"/>
    <s v="DirectUI"/>
    <x v="3"/>
    <s v="NOKIA"/>
    <s v="InternetRadio"/>
    <m/>
    <m/>
    <m/>
    <m/>
    <m/>
    <m/>
    <m/>
    <m/>
    <m/>
    <m/>
    <m/>
    <m/>
    <m/>
    <m/>
    <m/>
    <m/>
    <m/>
    <m/>
    <n v="0"/>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m/>
    <m/>
    <m/>
    <m/>
    <n v="0"/>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0"/>
    <m/>
    <m/>
    <m/>
    <m/>
    <m/>
    <m/>
    <m/>
    <m/>
  </r>
  <r>
    <s v="Dialer support with Direct UI"/>
    <s v="DirectUI"/>
    <x v="3"/>
    <s v="NOKIA"/>
    <s v="Phone"/>
    <m/>
    <m/>
    <m/>
    <m/>
    <m/>
    <m/>
    <m/>
    <m/>
    <m/>
    <m/>
    <m/>
    <m/>
    <m/>
    <m/>
    <m/>
    <m/>
    <n v="0"/>
    <m/>
    <m/>
    <m/>
    <m/>
    <m/>
    <m/>
    <m/>
    <m/>
  </r>
  <r>
    <s v="Common UI for CS videotelphony and VideoSharing with Direct UI"/>
    <s v="DirectUI"/>
    <x v="3"/>
    <s v="NOKIA"/>
    <s v="mmsharinguis"/>
    <m/>
    <m/>
    <m/>
    <m/>
    <m/>
    <m/>
    <m/>
    <m/>
    <m/>
    <m/>
    <m/>
    <m/>
    <m/>
    <m/>
    <m/>
    <m/>
    <m/>
    <n v="0"/>
    <m/>
    <m/>
    <m/>
    <m/>
    <m/>
    <m/>
    <m/>
  </r>
  <r>
    <s v="Remove all AVKON dependencies"/>
    <s v="DirectUI"/>
    <x v="3"/>
    <s v="NOKIA"/>
    <s v="iptelephony"/>
    <m/>
    <m/>
    <m/>
    <m/>
    <m/>
    <m/>
    <m/>
    <m/>
    <m/>
    <m/>
    <m/>
    <m/>
    <m/>
    <m/>
    <m/>
    <m/>
    <n v="0"/>
    <m/>
    <m/>
    <m/>
    <m/>
    <m/>
    <m/>
    <m/>
    <m/>
  </r>
  <r>
    <s v="VoIP MO and MT call supoprt with Direct UI"/>
    <s v="DirectUI"/>
    <x v="3"/>
    <s v="NOKIA"/>
    <s v="phone"/>
    <m/>
    <m/>
    <m/>
    <m/>
    <m/>
    <m/>
    <m/>
    <m/>
    <m/>
    <m/>
    <m/>
    <m/>
    <m/>
    <m/>
    <m/>
    <m/>
    <m/>
    <m/>
    <m/>
    <m/>
    <m/>
    <m/>
    <n v="3"/>
    <m/>
    <m/>
  </r>
  <r>
    <s v="deprecate the emulator"/>
    <s v="DirectUI"/>
    <x v="3"/>
    <s v="NOKIA"/>
    <s v="Kernel"/>
    <m/>
    <m/>
    <m/>
    <m/>
    <m/>
    <m/>
    <m/>
    <m/>
    <m/>
    <m/>
    <m/>
    <m/>
    <m/>
    <m/>
    <m/>
    <m/>
    <m/>
    <m/>
    <n v="0"/>
    <m/>
    <m/>
    <m/>
    <m/>
    <m/>
    <m/>
  </r>
  <r>
    <s v="Basic Direct UI Camera Application"/>
    <s v="DirectUI"/>
    <x v="3"/>
    <s v="NOKIA"/>
    <s v="Camera"/>
    <m/>
    <m/>
    <m/>
    <m/>
    <m/>
    <m/>
    <m/>
    <m/>
    <m/>
    <m/>
    <m/>
    <m/>
    <m/>
    <m/>
    <m/>
    <m/>
    <m/>
    <m/>
    <n v="0"/>
    <m/>
    <m/>
    <m/>
    <m/>
    <m/>
    <m/>
  </r>
  <r>
    <s v="Photos Direct UI implementation using Qt based Orbit library"/>
    <s v="DirectUI"/>
    <x v="3"/>
    <s v="NOKIA"/>
    <s v="photos"/>
    <m/>
    <m/>
    <m/>
    <m/>
    <m/>
    <m/>
    <m/>
    <m/>
    <m/>
    <m/>
    <m/>
    <m/>
    <m/>
    <m/>
    <m/>
    <m/>
    <m/>
    <m/>
    <n v="0"/>
    <m/>
    <m/>
    <m/>
    <m/>
    <m/>
    <m/>
  </r>
  <r>
    <s v="Videoplayer Direct UI implementation using Qt based Orbit library for Symbian^4."/>
    <s v="DirectUI"/>
    <x v="3"/>
    <s v="NOKIA"/>
    <s v="Video player"/>
    <m/>
    <m/>
    <m/>
    <m/>
    <m/>
    <m/>
    <m/>
    <m/>
    <m/>
    <m/>
    <m/>
    <m/>
    <m/>
    <m/>
    <m/>
    <m/>
    <m/>
    <m/>
    <n v="1"/>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n v="0"/>
    <m/>
    <m/>
    <m/>
    <m/>
    <m/>
    <m/>
  </r>
  <r>
    <s v="SMP Safe (support for multicore processors)"/>
    <m/>
    <x v="3"/>
    <s v="NOKIA"/>
    <s v="wlan"/>
    <m/>
    <m/>
    <m/>
    <m/>
    <m/>
    <m/>
    <m/>
    <m/>
    <m/>
    <m/>
    <m/>
    <m/>
    <m/>
    <m/>
    <m/>
    <m/>
    <m/>
    <m/>
    <m/>
    <m/>
    <m/>
    <m/>
    <n v="3"/>
    <m/>
    <m/>
  </r>
  <r>
    <s v="Support for Parallel Processing in Multicore processors"/>
    <m/>
    <x v="3"/>
    <s v="NOKIA"/>
    <s v="AccessSec"/>
    <m/>
    <m/>
    <m/>
    <m/>
    <m/>
    <m/>
    <m/>
    <m/>
    <m/>
    <m/>
    <m/>
    <m/>
    <m/>
    <m/>
    <m/>
    <m/>
    <m/>
    <m/>
    <m/>
    <m/>
    <m/>
    <m/>
    <m/>
    <n v="3"/>
    <m/>
  </r>
  <r>
    <s v="Direct UI based application "/>
    <s v="DirectUI"/>
    <x v="3"/>
    <s v="NOKIA"/>
    <s v="InternetRadio"/>
    <m/>
    <m/>
    <m/>
    <m/>
    <m/>
    <m/>
    <m/>
    <m/>
    <m/>
    <m/>
    <m/>
    <m/>
    <m/>
    <m/>
    <m/>
    <m/>
    <m/>
    <m/>
    <m/>
    <m/>
    <m/>
    <m/>
    <m/>
    <m/>
    <m/>
  </r>
  <r>
    <s v="Direct UI based application "/>
    <s v="DirectUI"/>
    <x v="3"/>
    <s v="NOKIA"/>
    <s v="MusicPlayer"/>
    <m/>
    <m/>
    <m/>
    <m/>
    <m/>
    <m/>
    <m/>
    <m/>
    <m/>
    <m/>
    <m/>
    <m/>
    <m/>
    <m/>
    <m/>
    <m/>
    <m/>
    <m/>
    <m/>
    <m/>
    <m/>
    <m/>
    <m/>
    <m/>
    <m/>
  </r>
  <r>
    <s v="Direct UI based application "/>
    <s v="DirectUI"/>
    <x v="3"/>
    <s v="NOKIA"/>
    <s v="IPTelephony"/>
    <m/>
    <m/>
    <m/>
    <m/>
    <m/>
    <m/>
    <m/>
    <m/>
    <m/>
    <m/>
    <m/>
    <m/>
    <m/>
    <m/>
    <m/>
    <m/>
    <m/>
    <m/>
    <m/>
    <m/>
    <m/>
    <m/>
    <m/>
    <m/>
    <m/>
  </r>
  <r>
    <s v="Direct UI based application "/>
    <s v="DirectUI"/>
    <x v="3"/>
    <s v="NOKIA"/>
    <s v="conversations"/>
    <m/>
    <m/>
    <m/>
    <m/>
    <m/>
    <m/>
    <m/>
    <m/>
    <m/>
    <m/>
    <m/>
    <m/>
    <m/>
    <m/>
    <m/>
    <m/>
    <m/>
    <m/>
    <m/>
    <m/>
    <m/>
    <m/>
    <m/>
    <m/>
    <m/>
  </r>
  <r>
    <s v="SMP Product Quality kernel"/>
    <m/>
    <x v="3"/>
    <s v="NOKIA"/>
    <s v="Kernel"/>
    <m/>
    <m/>
    <m/>
    <m/>
    <m/>
    <m/>
    <m/>
    <m/>
    <m/>
    <m/>
    <m/>
    <m/>
    <m/>
    <m/>
    <m/>
    <m/>
    <m/>
    <m/>
    <m/>
    <m/>
    <m/>
    <m/>
    <m/>
    <m/>
    <m/>
  </r>
  <r>
    <s v="Exposure and color settings for Direct UI Camera application"/>
    <s v="DirectUI"/>
    <x v="3"/>
    <s v="NOKIA"/>
    <s v="Camera"/>
    <m/>
    <m/>
    <m/>
    <m/>
    <m/>
    <m/>
    <m/>
    <m/>
    <m/>
    <m/>
    <m/>
    <m/>
    <m/>
    <m/>
    <m/>
    <m/>
    <m/>
    <m/>
    <n v="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R95"/>
  <sheetViews>
    <sheetView tabSelected="1" zoomScale="90" zoomScaleNormal="90" workbookViewId="0">
      <pane xSplit="8" ySplit="2" topLeftCell="L40" activePane="bottomRight" state="frozen"/>
      <selection pane="topRight" activeCell="H1" sqref="H1"/>
      <selection pane="bottomLeft" activeCell="A3" sqref="A3"/>
      <selection pane="bottomRight" activeCell="A40" sqref="A40"/>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40" max="40" width="9.140625" style="65"/>
  </cols>
  <sheetData>
    <row r="1" spans="1:40" ht="15.75" thickBot="1"/>
    <row r="2" spans="1:40" s="3" customFormat="1" ht="16.5" thickTop="1" thickBot="1">
      <c r="A2" s="17" t="s">
        <v>20</v>
      </c>
      <c r="B2" s="89" t="s">
        <v>318</v>
      </c>
      <c r="C2" s="40"/>
      <c r="D2" s="39" t="s">
        <v>19</v>
      </c>
      <c r="E2" s="6" t="s">
        <v>10</v>
      </c>
      <c r="F2" s="6" t="s">
        <v>31</v>
      </c>
      <c r="G2" s="6" t="s">
        <v>146</v>
      </c>
      <c r="H2" s="15" t="s">
        <v>11</v>
      </c>
      <c r="I2" s="37" t="s">
        <v>22</v>
      </c>
      <c r="J2" s="37" t="s">
        <v>23</v>
      </c>
      <c r="K2" s="37" t="s">
        <v>24</v>
      </c>
      <c r="L2" s="37" t="s">
        <v>25</v>
      </c>
      <c r="M2" s="37" t="s">
        <v>26</v>
      </c>
      <c r="N2" s="37" t="s">
        <v>27</v>
      </c>
      <c r="O2" s="37" t="s">
        <v>28</v>
      </c>
      <c r="P2" s="37" t="s">
        <v>29</v>
      </c>
      <c r="Q2" s="37" t="s">
        <v>426</v>
      </c>
      <c r="R2" s="85" t="s">
        <v>645</v>
      </c>
      <c r="S2" s="37" t="s">
        <v>295</v>
      </c>
      <c r="T2" s="37" t="s">
        <v>296</v>
      </c>
      <c r="U2" s="37" t="s">
        <v>297</v>
      </c>
      <c r="V2" s="37" t="s">
        <v>298</v>
      </c>
      <c r="W2" s="159" t="s">
        <v>299</v>
      </c>
      <c r="X2" s="159" t="s">
        <v>300</v>
      </c>
      <c r="Y2" s="161" t="s">
        <v>598</v>
      </c>
      <c r="Z2" s="159" t="s">
        <v>599</v>
      </c>
      <c r="AA2" s="162" t="s">
        <v>600</v>
      </c>
      <c r="AB2" s="162" t="s">
        <v>601</v>
      </c>
      <c r="AC2" s="165" t="s">
        <v>602</v>
      </c>
      <c r="AD2" s="164" t="s">
        <v>603</v>
      </c>
      <c r="AE2" s="163" t="s">
        <v>604</v>
      </c>
      <c r="AF2" s="166" t="s">
        <v>692</v>
      </c>
      <c r="AG2" s="15" t="s">
        <v>693</v>
      </c>
      <c r="AH2" s="166" t="s">
        <v>694</v>
      </c>
      <c r="AI2" s="15" t="s">
        <v>695</v>
      </c>
      <c r="AJ2" s="166" t="s">
        <v>696</v>
      </c>
      <c r="AK2" s="15" t="s">
        <v>697</v>
      </c>
      <c r="AL2" s="17" t="s">
        <v>110</v>
      </c>
      <c r="AM2" s="6" t="s">
        <v>700</v>
      </c>
      <c r="AN2" s="88"/>
    </row>
    <row r="3" spans="1:40" ht="18" hidden="1" customHeight="1">
      <c r="A3" s="86" t="s">
        <v>151</v>
      </c>
      <c r="B3" s="38" t="s">
        <v>319</v>
      </c>
      <c r="C3" s="38"/>
      <c r="D3" s="11" t="s">
        <v>148</v>
      </c>
      <c r="E3" t="s">
        <v>38</v>
      </c>
      <c r="F3" t="s">
        <v>149</v>
      </c>
      <c r="G3" t="s">
        <v>150</v>
      </c>
      <c r="H3" t="s">
        <v>9</v>
      </c>
      <c r="I3" s="5"/>
      <c r="J3" s="5"/>
      <c r="K3" s="5">
        <v>0</v>
      </c>
      <c r="L3" s="5"/>
      <c r="M3" s="5"/>
      <c r="N3" s="5"/>
      <c r="O3" s="5"/>
      <c r="P3" s="5"/>
      <c r="Q3" s="5"/>
      <c r="R3" s="76"/>
      <c r="S3" s="18"/>
      <c r="T3" s="18"/>
      <c r="U3" s="18"/>
      <c r="V3" s="18"/>
      <c r="W3" s="18"/>
      <c r="X3" s="18"/>
      <c r="Y3" s="18"/>
      <c r="Z3" s="18"/>
      <c r="AA3" s="18"/>
      <c r="AB3" s="18"/>
      <c r="AC3" s="18"/>
      <c r="AD3" s="18"/>
      <c r="AE3" s="18"/>
      <c r="AF3" s="167"/>
      <c r="AG3" s="167"/>
      <c r="AH3" s="167"/>
      <c r="AI3" s="167"/>
      <c r="AJ3" s="167"/>
      <c r="AK3" s="167"/>
      <c r="AL3" s="80"/>
      <c r="AM3" s="20"/>
      <c r="AN3" s="65">
        <f t="shared" ref="AN3:AN10" si="0">COUNTA(I3:AM3)</f>
        <v>1</v>
      </c>
    </row>
    <row r="4" spans="1:40" hidden="1">
      <c r="A4" s="87"/>
      <c r="B4" s="38" t="s">
        <v>320</v>
      </c>
      <c r="C4" s="38">
        <v>-1</v>
      </c>
      <c r="D4" s="11" t="s">
        <v>3</v>
      </c>
      <c r="E4" t="s">
        <v>106</v>
      </c>
      <c r="F4" t="s">
        <v>32</v>
      </c>
      <c r="G4" t="s">
        <v>144</v>
      </c>
      <c r="H4" t="s">
        <v>2</v>
      </c>
      <c r="I4" s="5"/>
      <c r="J4" s="5"/>
      <c r="K4" s="5">
        <v>0</v>
      </c>
      <c r="L4" s="5"/>
      <c r="M4" s="5"/>
      <c r="N4" s="5"/>
      <c r="O4" s="5"/>
      <c r="P4" s="5"/>
      <c r="Q4" s="5"/>
      <c r="R4" s="76"/>
      <c r="S4" s="18"/>
      <c r="T4" s="18"/>
      <c r="U4" s="18"/>
      <c r="V4" s="18"/>
      <c r="W4" s="18"/>
      <c r="X4" s="18"/>
      <c r="Y4" s="18"/>
      <c r="Z4" s="18"/>
      <c r="AA4" s="18"/>
      <c r="AB4" s="18"/>
      <c r="AC4" s="18"/>
      <c r="AD4" s="18"/>
      <c r="AE4" s="18"/>
      <c r="AF4" s="167"/>
      <c r="AG4" s="167"/>
      <c r="AH4" s="167"/>
      <c r="AI4" s="167"/>
      <c r="AJ4" s="167"/>
      <c r="AK4" s="167"/>
      <c r="AL4" s="80"/>
      <c r="AM4" s="20"/>
      <c r="AN4" s="65">
        <f t="shared" si="0"/>
        <v>1</v>
      </c>
    </row>
    <row r="5" spans="1:40" hidden="1">
      <c r="A5" s="87"/>
      <c r="B5" s="38" t="s">
        <v>320</v>
      </c>
      <c r="C5" s="38">
        <v>-1</v>
      </c>
      <c r="D5" s="11" t="s">
        <v>107</v>
      </c>
      <c r="E5" t="s">
        <v>106</v>
      </c>
      <c r="F5" t="s">
        <v>32</v>
      </c>
      <c r="G5" t="s">
        <v>144</v>
      </c>
      <c r="H5" t="s">
        <v>4</v>
      </c>
      <c r="I5" s="4"/>
      <c r="J5" s="4"/>
      <c r="K5" s="4">
        <v>0</v>
      </c>
      <c r="L5" s="4"/>
      <c r="M5" s="4"/>
      <c r="N5" s="4"/>
      <c r="O5" s="4"/>
      <c r="P5" s="4"/>
      <c r="Q5" s="4"/>
      <c r="R5" s="77"/>
      <c r="S5" s="16"/>
      <c r="T5" s="4"/>
      <c r="U5" s="4"/>
      <c r="V5" s="16"/>
      <c r="W5" s="4"/>
      <c r="X5" s="16"/>
      <c r="Y5" s="16"/>
      <c r="Z5" s="16"/>
      <c r="AA5" s="16"/>
      <c r="AB5" s="16"/>
      <c r="AC5" s="16"/>
      <c r="AD5" s="16"/>
      <c r="AE5" s="16"/>
      <c r="AF5" s="167"/>
      <c r="AG5" s="167"/>
      <c r="AH5" s="167"/>
      <c r="AI5" s="167"/>
      <c r="AJ5" s="167"/>
      <c r="AK5" s="167"/>
      <c r="AL5" s="81"/>
      <c r="AM5" s="21"/>
      <c r="AN5" s="65">
        <f t="shared" si="0"/>
        <v>1</v>
      </c>
    </row>
    <row r="6" spans="1:40" hidden="1">
      <c r="A6" s="26"/>
      <c r="B6" s="38"/>
      <c r="C6" s="38"/>
      <c r="D6" s="11" t="s">
        <v>153</v>
      </c>
      <c r="E6" t="s">
        <v>44</v>
      </c>
      <c r="F6" t="s">
        <v>32</v>
      </c>
      <c r="G6" t="s">
        <v>144</v>
      </c>
      <c r="H6" t="s">
        <v>153</v>
      </c>
      <c r="I6" s="4"/>
      <c r="J6" s="4"/>
      <c r="K6" s="4"/>
      <c r="L6" s="4"/>
      <c r="M6" s="4"/>
      <c r="N6" s="4"/>
      <c r="O6" s="4"/>
      <c r="P6" s="4"/>
      <c r="Q6" s="4"/>
      <c r="R6" s="77"/>
      <c r="S6" s="16"/>
      <c r="T6" s="4"/>
      <c r="U6" s="4"/>
      <c r="V6" s="16"/>
      <c r="W6" s="4"/>
      <c r="X6" s="16">
        <v>1</v>
      </c>
      <c r="Y6" s="16"/>
      <c r="Z6" s="16"/>
      <c r="AA6" s="16"/>
      <c r="AB6" s="16"/>
      <c r="AC6" s="16"/>
      <c r="AD6" s="16"/>
      <c r="AE6" s="16"/>
      <c r="AF6" s="167"/>
      <c r="AG6" s="167"/>
      <c r="AH6" s="167"/>
      <c r="AI6" s="167"/>
      <c r="AJ6" s="167"/>
      <c r="AK6" s="167"/>
      <c r="AL6" s="81"/>
      <c r="AM6" s="21"/>
      <c r="AN6" s="65">
        <f t="shared" si="0"/>
        <v>1</v>
      </c>
    </row>
    <row r="7" spans="1:40" hidden="1">
      <c r="A7" s="92">
        <v>1339</v>
      </c>
      <c r="B7" s="38"/>
      <c r="C7" s="38"/>
      <c r="D7" s="11" t="s">
        <v>357</v>
      </c>
      <c r="E7" t="s">
        <v>15</v>
      </c>
      <c r="F7" t="s">
        <v>629</v>
      </c>
      <c r="G7" t="s">
        <v>144</v>
      </c>
      <c r="H7" t="s">
        <v>15</v>
      </c>
      <c r="I7" s="4"/>
      <c r="J7" s="4"/>
      <c r="K7" s="4"/>
      <c r="L7" s="4"/>
      <c r="M7" s="4"/>
      <c r="N7" s="4"/>
      <c r="O7" s="4"/>
      <c r="P7" s="4"/>
      <c r="Q7" s="4"/>
      <c r="R7" s="77"/>
      <c r="S7" s="16"/>
      <c r="T7" s="4"/>
      <c r="U7" s="4"/>
      <c r="V7" s="16"/>
      <c r="W7" s="4"/>
      <c r="X7" s="16"/>
      <c r="Y7" s="16"/>
      <c r="Z7" s="16"/>
      <c r="AA7" s="16"/>
      <c r="AB7" s="16"/>
      <c r="AC7" s="16"/>
      <c r="AD7" s="16"/>
      <c r="AE7" s="16"/>
      <c r="AF7" s="167"/>
      <c r="AG7" s="167"/>
      <c r="AH7" s="167"/>
      <c r="AI7" s="167"/>
      <c r="AJ7" s="167"/>
      <c r="AK7" s="167"/>
      <c r="AL7" s="81"/>
      <c r="AM7" s="21"/>
      <c r="AN7" s="65">
        <f t="shared" si="0"/>
        <v>0</v>
      </c>
    </row>
    <row r="8" spans="1:40" ht="14.25" hidden="1" customHeight="1">
      <c r="A8" s="92">
        <v>1340</v>
      </c>
      <c r="B8" s="38"/>
      <c r="C8" s="38"/>
      <c r="D8" s="11" t="s">
        <v>358</v>
      </c>
      <c r="E8" t="s">
        <v>15</v>
      </c>
      <c r="F8" t="s">
        <v>629</v>
      </c>
      <c r="G8" t="s">
        <v>144</v>
      </c>
      <c r="H8" t="s">
        <v>15</v>
      </c>
      <c r="I8" s="4"/>
      <c r="J8" s="4"/>
      <c r="K8" s="4"/>
      <c r="L8" s="4"/>
      <c r="M8" s="4"/>
      <c r="N8" s="4"/>
      <c r="O8" s="4"/>
      <c r="P8" s="4"/>
      <c r="Q8" s="4"/>
      <c r="R8" s="77"/>
      <c r="S8" s="16"/>
      <c r="T8" s="4"/>
      <c r="U8" s="4"/>
      <c r="V8" s="16"/>
      <c r="W8" s="4"/>
      <c r="X8" s="16"/>
      <c r="Y8" s="16"/>
      <c r="Z8" s="16"/>
      <c r="AA8" s="16"/>
      <c r="AB8" s="16"/>
      <c r="AC8" s="16"/>
      <c r="AD8" s="16"/>
      <c r="AE8" s="16"/>
      <c r="AF8" s="167"/>
      <c r="AG8" s="167"/>
      <c r="AH8" s="167"/>
      <c r="AI8" s="167"/>
      <c r="AJ8" s="167"/>
      <c r="AK8" s="167"/>
      <c r="AL8" s="81"/>
      <c r="AM8" s="21"/>
      <c r="AN8" s="65">
        <f t="shared" si="0"/>
        <v>0</v>
      </c>
    </row>
    <row r="9" spans="1:40" ht="14.25" hidden="1" customHeight="1">
      <c r="A9" s="92">
        <v>1341</v>
      </c>
      <c r="B9" s="38"/>
      <c r="C9" s="38"/>
      <c r="D9" s="11" t="s">
        <v>359</v>
      </c>
      <c r="E9" t="s">
        <v>15</v>
      </c>
      <c r="F9" t="s">
        <v>629</v>
      </c>
      <c r="G9" t="s">
        <v>144</v>
      </c>
      <c r="H9" t="s">
        <v>15</v>
      </c>
      <c r="I9" s="4"/>
      <c r="J9" s="4"/>
      <c r="K9" s="4"/>
      <c r="L9" s="4"/>
      <c r="M9" s="4"/>
      <c r="N9" s="4"/>
      <c r="O9" s="4"/>
      <c r="P9" s="4"/>
      <c r="Q9" s="4"/>
      <c r="R9" s="77"/>
      <c r="S9" s="16"/>
      <c r="T9" s="4"/>
      <c r="U9" s="4"/>
      <c r="V9" s="16"/>
      <c r="W9" s="4"/>
      <c r="X9" s="16"/>
      <c r="Y9" s="16"/>
      <c r="Z9" s="16"/>
      <c r="AA9" s="16"/>
      <c r="AB9" s="16"/>
      <c r="AC9" s="16"/>
      <c r="AD9" s="16"/>
      <c r="AE9" s="16"/>
      <c r="AF9" s="167"/>
      <c r="AG9" s="167"/>
      <c r="AH9" s="167"/>
      <c r="AI9" s="167"/>
      <c r="AJ9" s="167"/>
      <c r="AK9" s="167"/>
      <c r="AL9" s="81"/>
      <c r="AM9" s="21"/>
      <c r="AN9" s="65">
        <f t="shared" si="0"/>
        <v>0</v>
      </c>
    </row>
    <row r="10" spans="1:40" ht="14.25" hidden="1" customHeight="1">
      <c r="A10" s="87">
        <v>906</v>
      </c>
      <c r="B10" s="38" t="s">
        <v>514</v>
      </c>
      <c r="C10" s="38"/>
      <c r="D10" s="11" t="s">
        <v>283</v>
      </c>
      <c r="E10" t="s">
        <v>282</v>
      </c>
      <c r="F10" t="s">
        <v>32</v>
      </c>
      <c r="G10" t="s">
        <v>144</v>
      </c>
      <c r="H10" t="s">
        <v>284</v>
      </c>
      <c r="I10" s="4"/>
      <c r="J10" s="4"/>
      <c r="K10" s="4"/>
      <c r="L10" s="4"/>
      <c r="M10" s="4"/>
      <c r="N10" s="4"/>
      <c r="O10" s="4"/>
      <c r="P10" s="4"/>
      <c r="Q10" s="4"/>
      <c r="R10" s="77"/>
      <c r="S10" s="16">
        <v>0</v>
      </c>
      <c r="T10" s="4"/>
      <c r="U10" s="4"/>
      <c r="V10" s="16"/>
      <c r="W10" s="4"/>
      <c r="X10" s="16"/>
      <c r="Y10" s="16"/>
      <c r="Z10" s="16"/>
      <c r="AA10" s="16"/>
      <c r="AB10" s="16"/>
      <c r="AC10" s="16"/>
      <c r="AD10" s="16"/>
      <c r="AE10" s="16"/>
      <c r="AF10" s="167"/>
      <c r="AG10" s="167"/>
      <c r="AH10" s="167"/>
      <c r="AI10" s="167"/>
      <c r="AJ10" s="167"/>
      <c r="AK10" s="167"/>
      <c r="AL10" s="81"/>
      <c r="AM10" s="21"/>
      <c r="AN10" s="65">
        <f t="shared" si="0"/>
        <v>1</v>
      </c>
    </row>
    <row r="11" spans="1:40" ht="14.25" hidden="1" customHeight="1">
      <c r="A11" s="87">
        <v>1347</v>
      </c>
      <c r="B11" s="38" t="s">
        <v>514</v>
      </c>
      <c r="C11" s="38"/>
      <c r="D11" s="11" t="s">
        <v>362</v>
      </c>
      <c r="E11" t="s">
        <v>285</v>
      </c>
      <c r="F11" t="s">
        <v>32</v>
      </c>
      <c r="G11" t="s">
        <v>144</v>
      </c>
      <c r="H11" t="s">
        <v>361</v>
      </c>
      <c r="I11" s="4"/>
      <c r="J11" s="4"/>
      <c r="K11" s="4"/>
      <c r="L11" s="4"/>
      <c r="M11" s="4"/>
      <c r="N11" s="4"/>
      <c r="O11" s="4"/>
      <c r="P11" s="4"/>
      <c r="Q11" s="4"/>
      <c r="R11" s="77"/>
      <c r="S11" s="16">
        <v>0</v>
      </c>
      <c r="T11" s="4"/>
      <c r="U11" s="4"/>
      <c r="V11" s="16"/>
      <c r="W11" s="4"/>
      <c r="X11" s="16"/>
      <c r="Y11" s="16"/>
      <c r="Z11" s="16"/>
      <c r="AA11" s="16"/>
      <c r="AB11" s="16"/>
      <c r="AC11" s="16"/>
      <c r="AD11" s="16"/>
      <c r="AE11" s="16"/>
      <c r="AF11" s="167"/>
      <c r="AG11" s="167"/>
      <c r="AH11" s="167"/>
      <c r="AI11" s="167"/>
      <c r="AJ11" s="167"/>
      <c r="AK11" s="167"/>
      <c r="AL11" s="81"/>
      <c r="AM11" s="21"/>
    </row>
    <row r="12" spans="1:40" ht="14.25" hidden="1" customHeight="1">
      <c r="A12" s="87">
        <v>1349</v>
      </c>
      <c r="B12" s="38" t="s">
        <v>514</v>
      </c>
      <c r="C12" s="38"/>
      <c r="D12" s="11" t="s">
        <v>363</v>
      </c>
      <c r="E12" t="s">
        <v>285</v>
      </c>
      <c r="F12" t="s">
        <v>32</v>
      </c>
      <c r="G12" t="s">
        <v>360</v>
      </c>
      <c r="H12" t="s">
        <v>155</v>
      </c>
      <c r="I12" s="4"/>
      <c r="J12" s="4"/>
      <c r="K12" s="4"/>
      <c r="L12" s="4"/>
      <c r="M12" s="4"/>
      <c r="N12" s="4"/>
      <c r="O12" s="4"/>
      <c r="P12" s="4"/>
      <c r="Q12" s="4">
        <v>0</v>
      </c>
      <c r="R12" s="77"/>
      <c r="S12" s="16"/>
      <c r="T12" s="4"/>
      <c r="U12" s="4"/>
      <c r="V12" s="16"/>
      <c r="W12" s="4"/>
      <c r="X12" s="16"/>
      <c r="Y12" s="16"/>
      <c r="Z12" s="16"/>
      <c r="AA12" s="16"/>
      <c r="AB12" s="16"/>
      <c r="AC12" s="16"/>
      <c r="AD12" s="16"/>
      <c r="AE12" s="16"/>
      <c r="AF12" s="167"/>
      <c r="AG12" s="167"/>
      <c r="AH12" s="167"/>
      <c r="AI12" s="167"/>
      <c r="AJ12" s="167"/>
      <c r="AK12" s="167"/>
      <c r="AL12" s="81"/>
      <c r="AM12" s="21"/>
    </row>
    <row r="13" spans="1:40" ht="14.25" hidden="1" customHeight="1">
      <c r="A13" s="87">
        <v>1345</v>
      </c>
      <c r="B13" s="38" t="s">
        <v>514</v>
      </c>
      <c r="C13" s="38"/>
      <c r="D13" s="11" t="s">
        <v>364</v>
      </c>
      <c r="E13" t="s">
        <v>285</v>
      </c>
      <c r="F13" t="s">
        <v>32</v>
      </c>
      <c r="G13" t="s">
        <v>144</v>
      </c>
      <c r="H13" t="s">
        <v>365</v>
      </c>
      <c r="I13" s="4"/>
      <c r="J13" s="4"/>
      <c r="K13" s="4"/>
      <c r="L13" s="4"/>
      <c r="M13" s="4"/>
      <c r="N13" s="4"/>
      <c r="O13" s="4"/>
      <c r="P13" s="4"/>
      <c r="Q13" s="4">
        <v>0</v>
      </c>
      <c r="R13" s="77"/>
      <c r="S13" s="16"/>
      <c r="T13" s="4"/>
      <c r="U13" s="4"/>
      <c r="V13" s="16"/>
      <c r="W13" s="4"/>
      <c r="X13" s="16"/>
      <c r="Y13" s="16"/>
      <c r="Z13" s="16"/>
      <c r="AA13" s="16"/>
      <c r="AB13" s="16"/>
      <c r="AC13" s="16"/>
      <c r="AD13" s="16"/>
      <c r="AE13" s="16"/>
      <c r="AF13" s="167"/>
      <c r="AG13" s="167"/>
      <c r="AH13" s="167"/>
      <c r="AI13" s="167"/>
      <c r="AJ13" s="167"/>
      <c r="AK13" s="167"/>
      <c r="AL13" s="81"/>
      <c r="AM13" s="21"/>
    </row>
    <row r="14" spans="1:40" ht="14.25" hidden="1" customHeight="1">
      <c r="A14" s="87">
        <v>1348</v>
      </c>
      <c r="B14" s="38" t="s">
        <v>514</v>
      </c>
      <c r="C14" s="38"/>
      <c r="D14" s="11" t="s">
        <v>366</v>
      </c>
      <c r="E14" t="s">
        <v>285</v>
      </c>
      <c r="F14" t="s">
        <v>32</v>
      </c>
      <c r="G14" t="s">
        <v>144</v>
      </c>
      <c r="H14" t="s">
        <v>367</v>
      </c>
      <c r="I14" s="4"/>
      <c r="J14" s="4"/>
      <c r="K14" s="4"/>
      <c r="L14" s="4"/>
      <c r="M14" s="4"/>
      <c r="N14" s="4"/>
      <c r="O14" s="4"/>
      <c r="P14" s="4"/>
      <c r="Q14" s="4">
        <v>0</v>
      </c>
      <c r="R14" s="77"/>
      <c r="S14" s="16"/>
      <c r="T14" s="4"/>
      <c r="U14" s="4"/>
      <c r="V14" s="16"/>
      <c r="W14" s="4"/>
      <c r="X14" s="16"/>
      <c r="Y14" s="16"/>
      <c r="Z14" s="16"/>
      <c r="AA14" s="16"/>
      <c r="AB14" s="16"/>
      <c r="AC14" s="16"/>
      <c r="AD14" s="16"/>
      <c r="AE14" s="16"/>
      <c r="AF14" s="167"/>
      <c r="AG14" s="167"/>
      <c r="AH14" s="167"/>
      <c r="AI14" s="167"/>
      <c r="AJ14" s="167"/>
      <c r="AK14" s="167"/>
      <c r="AL14" s="81"/>
      <c r="AM14" s="21"/>
    </row>
    <row r="15" spans="1:40" ht="14.25" hidden="1" customHeight="1">
      <c r="A15" s="87">
        <v>1368</v>
      </c>
      <c r="B15" s="38" t="s">
        <v>514</v>
      </c>
      <c r="C15" s="38"/>
      <c r="D15" s="11" t="s">
        <v>368</v>
      </c>
      <c r="E15" t="s">
        <v>285</v>
      </c>
      <c r="F15" t="s">
        <v>32</v>
      </c>
      <c r="G15" t="s">
        <v>144</v>
      </c>
      <c r="H15" t="s">
        <v>369</v>
      </c>
      <c r="I15" s="4"/>
      <c r="J15" s="4"/>
      <c r="K15" s="4"/>
      <c r="L15" s="4"/>
      <c r="M15" s="4"/>
      <c r="N15" s="4"/>
      <c r="O15" s="4"/>
      <c r="P15" s="4">
        <v>0</v>
      </c>
      <c r="Q15" s="4"/>
      <c r="R15" s="77"/>
      <c r="S15" s="16"/>
      <c r="T15" s="4"/>
      <c r="U15" s="4"/>
      <c r="V15" s="16"/>
      <c r="W15" s="4"/>
      <c r="X15" s="16"/>
      <c r="Y15" s="16"/>
      <c r="Z15" s="16"/>
      <c r="AA15" s="16"/>
      <c r="AB15" s="16"/>
      <c r="AC15" s="16"/>
      <c r="AD15" s="16"/>
      <c r="AE15" s="16"/>
      <c r="AF15" s="167"/>
      <c r="AG15" s="167"/>
      <c r="AH15" s="167"/>
      <c r="AI15" s="167"/>
      <c r="AJ15" s="167"/>
      <c r="AK15" s="167"/>
      <c r="AL15" s="81"/>
      <c r="AM15" s="21"/>
    </row>
    <row r="16" spans="1:40" ht="14.25" hidden="1" customHeight="1">
      <c r="A16" s="87">
        <v>1464</v>
      </c>
      <c r="B16" s="38" t="s">
        <v>514</v>
      </c>
      <c r="C16" s="38"/>
      <c r="D16" s="11" t="s">
        <v>401</v>
      </c>
      <c r="E16" t="s">
        <v>285</v>
      </c>
      <c r="F16" t="s">
        <v>32</v>
      </c>
      <c r="G16" t="s">
        <v>144</v>
      </c>
      <c r="H16" t="s">
        <v>303</v>
      </c>
      <c r="I16" s="4"/>
      <c r="J16" s="4"/>
      <c r="K16" s="4"/>
      <c r="L16" s="4"/>
      <c r="M16" s="4"/>
      <c r="N16" s="4"/>
      <c r="O16" s="4"/>
      <c r="P16" s="4">
        <v>0</v>
      </c>
      <c r="Q16" s="4"/>
      <c r="R16" s="77"/>
      <c r="S16" s="16"/>
      <c r="T16" s="4"/>
      <c r="U16" s="4"/>
      <c r="V16" s="16"/>
      <c r="W16" s="4"/>
      <c r="X16" s="16"/>
      <c r="Y16" s="16"/>
      <c r="Z16" s="16"/>
      <c r="AA16" s="16"/>
      <c r="AB16" s="16"/>
      <c r="AC16" s="16"/>
      <c r="AD16" s="16"/>
      <c r="AE16" s="16"/>
      <c r="AF16" s="167"/>
      <c r="AG16" s="167"/>
      <c r="AH16" s="167"/>
      <c r="AI16" s="167"/>
      <c r="AJ16" s="167"/>
      <c r="AK16" s="167"/>
      <c r="AL16" s="81"/>
      <c r="AM16" s="21"/>
    </row>
    <row r="17" spans="1:40" ht="14.25" hidden="1" customHeight="1">
      <c r="A17" s="87">
        <v>1397</v>
      </c>
      <c r="B17" s="38" t="s">
        <v>515</v>
      </c>
      <c r="C17" s="38"/>
      <c r="D17" s="11" t="s">
        <v>373</v>
      </c>
      <c r="E17" t="s">
        <v>285</v>
      </c>
      <c r="F17" t="s">
        <v>32</v>
      </c>
      <c r="G17" t="s">
        <v>144</v>
      </c>
      <c r="H17" t="s">
        <v>328</v>
      </c>
      <c r="I17" s="4"/>
      <c r="J17" s="4"/>
      <c r="K17" s="4"/>
      <c r="L17" s="4"/>
      <c r="M17" s="4"/>
      <c r="N17" s="4"/>
      <c r="O17" s="4"/>
      <c r="P17" s="4"/>
      <c r="Q17" s="4"/>
      <c r="R17" s="77"/>
      <c r="S17" s="16"/>
      <c r="T17" s="4"/>
      <c r="U17" s="4"/>
      <c r="V17" s="16">
        <v>0</v>
      </c>
      <c r="W17" s="4"/>
      <c r="X17" s="16"/>
      <c r="Y17" s="16"/>
      <c r="Z17" s="16"/>
      <c r="AA17" s="16"/>
      <c r="AB17" s="16"/>
      <c r="AC17" s="16"/>
      <c r="AD17" s="16"/>
      <c r="AE17" s="16"/>
      <c r="AF17" s="167"/>
      <c r="AG17" s="167"/>
      <c r="AH17" s="167"/>
      <c r="AI17" s="167"/>
      <c r="AJ17" s="167"/>
      <c r="AK17" s="167"/>
      <c r="AL17" s="81"/>
      <c r="AM17" s="21"/>
    </row>
    <row r="18" spans="1:40" ht="14.25" hidden="1" customHeight="1">
      <c r="A18" s="87">
        <v>739</v>
      </c>
      <c r="B18" s="38" t="s">
        <v>514</v>
      </c>
      <c r="C18" s="38"/>
      <c r="D18" s="11" t="s">
        <v>370</v>
      </c>
      <c r="E18" t="s">
        <v>285</v>
      </c>
      <c r="F18" t="s">
        <v>32</v>
      </c>
      <c r="G18" t="s">
        <v>144</v>
      </c>
      <c r="H18" t="s">
        <v>371</v>
      </c>
      <c r="I18" s="4"/>
      <c r="J18" s="4"/>
      <c r="K18" s="4"/>
      <c r="L18" s="4"/>
      <c r="M18" s="4"/>
      <c r="N18" s="4"/>
      <c r="O18" s="4"/>
      <c r="P18" s="4">
        <v>0</v>
      </c>
      <c r="Q18" s="4"/>
      <c r="R18" s="77"/>
      <c r="S18" s="16"/>
      <c r="T18" s="4"/>
      <c r="U18" s="4"/>
      <c r="V18" s="16"/>
      <c r="W18" s="4"/>
      <c r="X18" s="16"/>
      <c r="Y18" s="16"/>
      <c r="Z18" s="16"/>
      <c r="AA18" s="16"/>
      <c r="AB18" s="16"/>
      <c r="AC18" s="16"/>
      <c r="AD18" s="16"/>
      <c r="AE18" s="16"/>
      <c r="AF18" s="167"/>
      <c r="AG18" s="167"/>
      <c r="AH18" s="167"/>
      <c r="AI18" s="167"/>
      <c r="AJ18" s="167"/>
      <c r="AK18" s="167"/>
      <c r="AL18" s="81"/>
      <c r="AM18" s="21"/>
    </row>
    <row r="19" spans="1:40" hidden="1">
      <c r="A19" s="87">
        <v>1451</v>
      </c>
      <c r="B19" s="38" t="s">
        <v>597</v>
      </c>
      <c r="C19" s="38"/>
      <c r="D19" s="11" t="s">
        <v>402</v>
      </c>
      <c r="E19" t="s">
        <v>136</v>
      </c>
      <c r="F19" t="s">
        <v>32</v>
      </c>
      <c r="G19" t="s">
        <v>144</v>
      </c>
      <c r="H19" t="s">
        <v>372</v>
      </c>
      <c r="I19" s="4"/>
      <c r="J19" s="4"/>
      <c r="K19" s="4"/>
      <c r="L19" s="4"/>
      <c r="M19" s="4"/>
      <c r="N19" s="4"/>
      <c r="O19" s="4"/>
      <c r="P19" s="4"/>
      <c r="Q19" s="4">
        <v>0</v>
      </c>
      <c r="R19" s="77"/>
      <c r="S19" s="16"/>
      <c r="T19" s="4"/>
      <c r="U19" s="4"/>
      <c r="V19" s="16"/>
      <c r="W19" s="4"/>
      <c r="X19" s="16"/>
      <c r="Y19" s="16"/>
      <c r="Z19" s="16"/>
      <c r="AA19" s="16"/>
      <c r="AB19" s="16"/>
      <c r="AC19" s="16"/>
      <c r="AD19" s="16"/>
      <c r="AE19" s="16"/>
      <c r="AF19" s="167"/>
      <c r="AG19" s="167"/>
      <c r="AH19" s="167"/>
      <c r="AI19" s="167"/>
      <c r="AJ19" s="167"/>
      <c r="AK19" s="167"/>
      <c r="AL19" s="81"/>
      <c r="AM19" s="21"/>
    </row>
    <row r="20" spans="1:40" hidden="1">
      <c r="A20" s="87">
        <v>1468</v>
      </c>
      <c r="B20" s="38" t="s">
        <v>515</v>
      </c>
      <c r="C20" s="38"/>
      <c r="D20" s="11" t="s">
        <v>517</v>
      </c>
      <c r="E20" t="s">
        <v>136</v>
      </c>
      <c r="F20" t="s">
        <v>32</v>
      </c>
      <c r="G20" t="s">
        <v>144</v>
      </c>
      <c r="H20" t="s">
        <v>372</v>
      </c>
      <c r="I20" s="4"/>
      <c r="J20" s="4"/>
      <c r="K20" s="4"/>
      <c r="L20" s="4"/>
      <c r="M20" s="4"/>
      <c r="N20" s="4"/>
      <c r="O20" s="4"/>
      <c r="P20" s="4"/>
      <c r="Q20" s="4"/>
      <c r="R20" s="77"/>
      <c r="S20" s="16"/>
      <c r="T20" s="4"/>
      <c r="U20" s="4"/>
      <c r="V20" s="16"/>
      <c r="W20" s="4">
        <v>0</v>
      </c>
      <c r="X20" s="16"/>
      <c r="Y20" s="16"/>
      <c r="Z20" s="16"/>
      <c r="AA20" s="16"/>
      <c r="AB20" s="16"/>
      <c r="AC20" s="16"/>
      <c r="AD20" s="16"/>
      <c r="AE20" s="16"/>
      <c r="AF20" s="167"/>
      <c r="AG20" s="167"/>
      <c r="AH20" s="167"/>
      <c r="AI20" s="167"/>
      <c r="AJ20" s="167"/>
      <c r="AK20" s="167"/>
      <c r="AL20" s="81"/>
      <c r="AM20" s="21"/>
    </row>
    <row r="21" spans="1:40" ht="14.25" hidden="1" customHeight="1">
      <c r="A21" s="87">
        <v>266</v>
      </c>
      <c r="B21" s="38" t="s">
        <v>513</v>
      </c>
      <c r="C21" s="38"/>
      <c r="D21" s="11" t="s">
        <v>273</v>
      </c>
      <c r="E21" t="s">
        <v>270</v>
      </c>
      <c r="F21" t="s">
        <v>32</v>
      </c>
      <c r="G21" t="s">
        <v>144</v>
      </c>
      <c r="H21" t="s">
        <v>111</v>
      </c>
      <c r="I21" s="4"/>
      <c r="J21" s="4"/>
      <c r="K21" s="4"/>
      <c r="L21" s="4"/>
      <c r="M21" s="4"/>
      <c r="N21" s="4"/>
      <c r="O21" s="4">
        <v>0</v>
      </c>
      <c r="P21" s="4"/>
      <c r="Q21" s="4"/>
      <c r="R21" s="77"/>
      <c r="S21" s="16"/>
      <c r="T21" s="4"/>
      <c r="U21" s="4"/>
      <c r="V21" s="16"/>
      <c r="W21" s="4"/>
      <c r="X21" s="16"/>
      <c r="Y21" s="16"/>
      <c r="Z21" s="16"/>
      <c r="AA21" s="16"/>
      <c r="AB21" s="16"/>
      <c r="AC21" s="16"/>
      <c r="AD21" s="16"/>
      <c r="AE21" s="16"/>
      <c r="AF21" s="167"/>
      <c r="AG21" s="167"/>
      <c r="AH21" s="167"/>
      <c r="AI21" s="167"/>
      <c r="AJ21" s="167"/>
      <c r="AK21" s="167"/>
      <c r="AL21" s="81"/>
      <c r="AM21" s="21"/>
      <c r="AN21" s="65">
        <f t="shared" ref="AN21:AN41" si="1">COUNTA(I21:AM21)</f>
        <v>1</v>
      </c>
    </row>
    <row r="22" spans="1:40" ht="14.25" hidden="1" customHeight="1">
      <c r="A22" s="87">
        <v>267</v>
      </c>
      <c r="B22" s="38" t="s">
        <v>513</v>
      </c>
      <c r="C22" s="38"/>
      <c r="D22" s="11" t="s">
        <v>272</v>
      </c>
      <c r="E22" t="s">
        <v>270</v>
      </c>
      <c r="F22" t="s">
        <v>32</v>
      </c>
      <c r="G22" t="s">
        <v>144</v>
      </c>
      <c r="H22" t="s">
        <v>111</v>
      </c>
      <c r="I22" s="4"/>
      <c r="J22" s="4"/>
      <c r="K22" s="4"/>
      <c r="L22" s="4"/>
      <c r="M22" s="4"/>
      <c r="N22" s="4"/>
      <c r="O22" s="4">
        <v>0</v>
      </c>
      <c r="P22" s="4"/>
      <c r="Q22" s="4"/>
      <c r="R22" s="77"/>
      <c r="S22" s="16"/>
      <c r="T22" s="4"/>
      <c r="U22" s="4"/>
      <c r="V22" s="16"/>
      <c r="W22" s="4"/>
      <c r="X22" s="16"/>
      <c r="Y22" s="16"/>
      <c r="Z22" s="16"/>
      <c r="AA22" s="16"/>
      <c r="AB22" s="16"/>
      <c r="AC22" s="16"/>
      <c r="AD22" s="16"/>
      <c r="AE22" s="16"/>
      <c r="AF22" s="167"/>
      <c r="AG22" s="167"/>
      <c r="AH22" s="167"/>
      <c r="AI22" s="167"/>
      <c r="AJ22" s="167"/>
      <c r="AK22" s="167"/>
      <c r="AL22" s="81"/>
      <c r="AM22" s="21"/>
      <c r="AN22" s="65">
        <f t="shared" si="1"/>
        <v>1</v>
      </c>
    </row>
    <row r="23" spans="1:40" ht="14.25" hidden="1" customHeight="1">
      <c r="A23" s="87">
        <v>268</v>
      </c>
      <c r="B23" s="38" t="s">
        <v>321</v>
      </c>
      <c r="C23" s="38"/>
      <c r="D23" s="11" t="s">
        <v>271</v>
      </c>
      <c r="E23" t="s">
        <v>270</v>
      </c>
      <c r="F23" t="s">
        <v>32</v>
      </c>
      <c r="G23" t="s">
        <v>144</v>
      </c>
      <c r="H23" t="s">
        <v>111</v>
      </c>
      <c r="I23" s="4"/>
      <c r="J23" s="4"/>
      <c r="K23" s="4"/>
      <c r="L23" s="4"/>
      <c r="M23" s="4"/>
      <c r="N23" s="4">
        <v>0</v>
      </c>
      <c r="O23" s="4"/>
      <c r="P23" s="4"/>
      <c r="Q23" s="4"/>
      <c r="R23" s="77"/>
      <c r="S23" s="16"/>
      <c r="T23" s="4"/>
      <c r="U23" s="4"/>
      <c r="V23" s="16"/>
      <c r="W23" s="4"/>
      <c r="X23" s="16"/>
      <c r="Y23" s="16"/>
      <c r="Z23" s="16"/>
      <c r="AA23" s="16"/>
      <c r="AB23" s="16"/>
      <c r="AC23" s="16"/>
      <c r="AD23" s="16"/>
      <c r="AE23" s="16"/>
      <c r="AF23" s="167"/>
      <c r="AG23" s="167"/>
      <c r="AH23" s="167"/>
      <c r="AI23" s="167"/>
      <c r="AJ23" s="167"/>
      <c r="AK23" s="167"/>
      <c r="AL23" s="81"/>
      <c r="AM23" s="21"/>
      <c r="AN23" s="65">
        <f t="shared" si="1"/>
        <v>1</v>
      </c>
    </row>
    <row r="24" spans="1:40" ht="14.25" hidden="1" customHeight="1">
      <c r="A24" s="87">
        <v>208</v>
      </c>
      <c r="B24" s="38" t="s">
        <v>516</v>
      </c>
      <c r="C24" s="38"/>
      <c r="D24" s="11" t="s">
        <v>302</v>
      </c>
      <c r="E24" t="s">
        <v>301</v>
      </c>
      <c r="F24" t="s">
        <v>32</v>
      </c>
      <c r="G24" t="s">
        <v>308</v>
      </c>
      <c r="H24" t="s">
        <v>303</v>
      </c>
      <c r="I24" s="4"/>
      <c r="J24" s="4"/>
      <c r="K24" s="4"/>
      <c r="L24" s="4"/>
      <c r="M24" s="4"/>
      <c r="N24" s="4"/>
      <c r="O24" s="4"/>
      <c r="P24" s="4"/>
      <c r="Q24" s="4"/>
      <c r="R24" s="77"/>
      <c r="S24" s="16"/>
      <c r="T24" s="4">
        <v>0</v>
      </c>
      <c r="U24" s="4"/>
      <c r="V24" s="16"/>
      <c r="W24" s="4"/>
      <c r="X24" s="16"/>
      <c r="Y24" s="16"/>
      <c r="Z24" s="16"/>
      <c r="AA24" s="16"/>
      <c r="AB24" s="16"/>
      <c r="AC24" s="16"/>
      <c r="AD24" s="16"/>
      <c r="AE24" s="16"/>
      <c r="AF24" s="167"/>
      <c r="AG24" s="167"/>
      <c r="AH24" s="167"/>
      <c r="AI24" s="167"/>
      <c r="AJ24" s="167"/>
      <c r="AK24" s="167"/>
      <c r="AL24" s="81"/>
      <c r="AM24" s="21"/>
      <c r="AN24" s="65">
        <f t="shared" si="1"/>
        <v>1</v>
      </c>
    </row>
    <row r="25" spans="1:40" ht="14.25" hidden="1" customHeight="1">
      <c r="A25" s="87">
        <v>496</v>
      </c>
      <c r="B25" s="38" t="s">
        <v>516</v>
      </c>
      <c r="C25" s="38"/>
      <c r="D25" s="11" t="s">
        <v>305</v>
      </c>
      <c r="E25" t="s">
        <v>301</v>
      </c>
      <c r="F25" t="s">
        <v>32</v>
      </c>
      <c r="G25" t="s">
        <v>308</v>
      </c>
      <c r="H25" t="s">
        <v>303</v>
      </c>
      <c r="I25" s="4"/>
      <c r="J25" s="4"/>
      <c r="K25" s="4"/>
      <c r="L25" s="4"/>
      <c r="M25" s="4"/>
      <c r="N25" s="4"/>
      <c r="O25" s="4"/>
      <c r="P25" s="4"/>
      <c r="Q25" s="4"/>
      <c r="R25" s="77"/>
      <c r="S25" s="16"/>
      <c r="T25" s="4">
        <v>0</v>
      </c>
      <c r="U25" s="4"/>
      <c r="V25" s="16"/>
      <c r="W25" s="4"/>
      <c r="X25" s="16"/>
      <c r="Y25" s="16"/>
      <c r="Z25" s="16"/>
      <c r="AA25" s="16"/>
      <c r="AB25" s="16"/>
      <c r="AC25" s="16"/>
      <c r="AD25" s="16"/>
      <c r="AE25" s="16"/>
      <c r="AF25" s="167"/>
      <c r="AG25" s="167"/>
      <c r="AH25" s="167"/>
      <c r="AI25" s="167"/>
      <c r="AJ25" s="167"/>
      <c r="AK25" s="167"/>
      <c r="AL25" s="81"/>
      <c r="AM25" s="21"/>
      <c r="AN25" s="65">
        <f t="shared" si="1"/>
        <v>1</v>
      </c>
    </row>
    <row r="26" spans="1:40" ht="14.25" hidden="1" customHeight="1">
      <c r="A26" s="87">
        <v>495</v>
      </c>
      <c r="B26" s="38" t="s">
        <v>516</v>
      </c>
      <c r="C26" s="38"/>
      <c r="D26" s="11" t="s">
        <v>304</v>
      </c>
      <c r="E26" t="s">
        <v>301</v>
      </c>
      <c r="F26" t="s">
        <v>32</v>
      </c>
      <c r="G26" t="s">
        <v>144</v>
      </c>
      <c r="H26" t="s">
        <v>303</v>
      </c>
      <c r="I26" s="4"/>
      <c r="J26" s="4"/>
      <c r="K26" s="4"/>
      <c r="L26" s="4"/>
      <c r="M26" s="4"/>
      <c r="N26" s="4"/>
      <c r="O26" s="4"/>
      <c r="P26" s="4"/>
      <c r="Q26" s="4"/>
      <c r="R26" s="77"/>
      <c r="S26" s="16"/>
      <c r="T26" s="4">
        <v>0</v>
      </c>
      <c r="U26" s="4"/>
      <c r="V26" s="16"/>
      <c r="W26" s="4"/>
      <c r="X26" s="16"/>
      <c r="Y26" s="16"/>
      <c r="Z26" s="16"/>
      <c r="AA26" s="16"/>
      <c r="AB26" s="16"/>
      <c r="AC26" s="16"/>
      <c r="AD26" s="16"/>
      <c r="AE26" s="16"/>
      <c r="AF26" s="167"/>
      <c r="AG26" s="167"/>
      <c r="AH26" s="167"/>
      <c r="AI26" s="167"/>
      <c r="AJ26" s="167"/>
      <c r="AK26" s="167"/>
      <c r="AL26" s="81"/>
      <c r="AM26" s="21"/>
      <c r="AN26" s="65">
        <f t="shared" si="1"/>
        <v>1</v>
      </c>
    </row>
    <row r="27" spans="1:40" ht="14.25" hidden="1" customHeight="1">
      <c r="A27" s="87">
        <v>599</v>
      </c>
      <c r="B27" s="38" t="s">
        <v>514</v>
      </c>
      <c r="C27" s="38"/>
      <c r="D27" s="11" t="s">
        <v>309</v>
      </c>
      <c r="E27" t="s">
        <v>307</v>
      </c>
      <c r="F27" t="s">
        <v>32</v>
      </c>
      <c r="G27" t="s">
        <v>144</v>
      </c>
      <c r="H27" t="s">
        <v>306</v>
      </c>
      <c r="I27" s="4"/>
      <c r="J27" s="4"/>
      <c r="K27" s="4"/>
      <c r="L27" s="4"/>
      <c r="M27" s="4"/>
      <c r="N27" s="4"/>
      <c r="O27" s="4"/>
      <c r="P27" s="4">
        <v>0</v>
      </c>
      <c r="Q27" s="4"/>
      <c r="R27" s="77"/>
      <c r="S27" s="16"/>
      <c r="T27" s="4"/>
      <c r="U27" s="4"/>
      <c r="V27" s="16"/>
      <c r="W27" s="4"/>
      <c r="X27" s="16"/>
      <c r="Y27" s="16"/>
      <c r="Z27" s="16"/>
      <c r="AA27" s="16"/>
      <c r="AB27" s="16"/>
      <c r="AC27" s="16"/>
      <c r="AD27" s="16"/>
      <c r="AE27" s="16"/>
      <c r="AF27" s="167"/>
      <c r="AG27" s="167"/>
      <c r="AH27" s="167"/>
      <c r="AI27" s="167"/>
      <c r="AJ27" s="167"/>
      <c r="AK27" s="167"/>
      <c r="AL27" s="81"/>
      <c r="AM27" s="21"/>
      <c r="AN27" s="65">
        <f t="shared" si="1"/>
        <v>1</v>
      </c>
    </row>
    <row r="28" spans="1:40" ht="14.25" hidden="1" customHeight="1">
      <c r="A28" s="87">
        <v>600</v>
      </c>
      <c r="B28" s="38" t="s">
        <v>514</v>
      </c>
      <c r="C28" s="38"/>
      <c r="D28" s="11" t="s">
        <v>310</v>
      </c>
      <c r="E28" t="s">
        <v>307</v>
      </c>
      <c r="F28" t="s">
        <v>32</v>
      </c>
      <c r="G28" t="s">
        <v>144</v>
      </c>
      <c r="H28" t="s">
        <v>306</v>
      </c>
      <c r="I28" s="4"/>
      <c r="J28" s="4"/>
      <c r="K28" s="4"/>
      <c r="L28" s="4"/>
      <c r="M28" s="4"/>
      <c r="N28" s="4"/>
      <c r="O28" s="4"/>
      <c r="P28" s="4">
        <v>0</v>
      </c>
      <c r="Q28" s="4"/>
      <c r="R28" s="77"/>
      <c r="S28" s="16"/>
      <c r="T28" s="4"/>
      <c r="U28" s="4"/>
      <c r="V28" s="16"/>
      <c r="W28" s="4"/>
      <c r="X28" s="16"/>
      <c r="Y28" s="16"/>
      <c r="Z28" s="16"/>
      <c r="AA28" s="16"/>
      <c r="AB28" s="16"/>
      <c r="AC28" s="16"/>
      <c r="AD28" s="16"/>
      <c r="AE28" s="16"/>
      <c r="AF28" s="167"/>
      <c r="AG28" s="167"/>
      <c r="AH28" s="167"/>
      <c r="AI28" s="167"/>
      <c r="AJ28" s="167"/>
      <c r="AK28" s="167"/>
      <c r="AL28" s="81"/>
      <c r="AM28" s="21"/>
      <c r="AN28" s="65">
        <f t="shared" si="1"/>
        <v>1</v>
      </c>
    </row>
    <row r="29" spans="1:40" ht="14.25" hidden="1" customHeight="1">
      <c r="A29" s="87">
        <v>601</v>
      </c>
      <c r="B29" s="38" t="s">
        <v>514</v>
      </c>
      <c r="C29" s="38"/>
      <c r="D29" s="11" t="s">
        <v>311</v>
      </c>
      <c r="E29" t="s">
        <v>307</v>
      </c>
      <c r="F29" t="s">
        <v>32</v>
      </c>
      <c r="G29" t="s">
        <v>144</v>
      </c>
      <c r="H29" t="s">
        <v>306</v>
      </c>
      <c r="I29" s="4"/>
      <c r="J29" s="4"/>
      <c r="K29" s="4"/>
      <c r="L29" s="4"/>
      <c r="M29" s="4"/>
      <c r="N29" s="4"/>
      <c r="O29" s="4"/>
      <c r="P29" s="4">
        <v>0</v>
      </c>
      <c r="Q29" s="4"/>
      <c r="R29" s="77"/>
      <c r="S29" s="16"/>
      <c r="T29" s="4"/>
      <c r="U29" s="4"/>
      <c r="V29" s="16"/>
      <c r="W29" s="4"/>
      <c r="X29" s="16"/>
      <c r="Y29" s="16"/>
      <c r="Z29" s="16"/>
      <c r="AA29" s="16"/>
      <c r="AB29" s="16"/>
      <c r="AC29" s="16"/>
      <c r="AD29" s="16"/>
      <c r="AE29" s="16"/>
      <c r="AF29" s="167"/>
      <c r="AG29" s="167"/>
      <c r="AH29" s="167"/>
      <c r="AI29" s="167"/>
      <c r="AJ29" s="167"/>
      <c r="AK29" s="167"/>
      <c r="AL29" s="81"/>
      <c r="AM29" s="21"/>
      <c r="AN29" s="65">
        <f t="shared" si="1"/>
        <v>1</v>
      </c>
    </row>
    <row r="30" spans="1:40" ht="14.25" hidden="1" customHeight="1">
      <c r="A30" s="87">
        <v>565</v>
      </c>
      <c r="B30" s="38" t="s">
        <v>513</v>
      </c>
      <c r="C30" s="38"/>
      <c r="D30" s="11" t="s">
        <v>290</v>
      </c>
      <c r="E30" t="s">
        <v>291</v>
      </c>
      <c r="F30" t="s">
        <v>32</v>
      </c>
      <c r="G30" t="s">
        <v>144</v>
      </c>
      <c r="H30" t="s">
        <v>292</v>
      </c>
      <c r="I30" s="4"/>
      <c r="J30" s="4"/>
      <c r="K30" s="4"/>
      <c r="L30" s="4"/>
      <c r="M30" s="4"/>
      <c r="N30" s="4">
        <v>0</v>
      </c>
      <c r="O30" s="4"/>
      <c r="P30" s="4">
        <v>0</v>
      </c>
      <c r="Q30" s="4"/>
      <c r="R30" s="77"/>
      <c r="S30" s="16"/>
      <c r="T30" s="4"/>
      <c r="U30" s="4"/>
      <c r="V30" s="16"/>
      <c r="W30" s="4"/>
      <c r="X30" s="16"/>
      <c r="Y30" s="16"/>
      <c r="Z30" s="16"/>
      <c r="AA30" s="16"/>
      <c r="AB30" s="16"/>
      <c r="AC30" s="16"/>
      <c r="AD30" s="16"/>
      <c r="AE30" s="16"/>
      <c r="AF30" s="167"/>
      <c r="AG30" s="167"/>
      <c r="AH30" s="167"/>
      <c r="AI30" s="167"/>
      <c r="AJ30" s="167"/>
      <c r="AK30" s="167"/>
      <c r="AL30" s="81"/>
      <c r="AM30" s="21"/>
      <c r="AN30" s="65">
        <f t="shared" si="1"/>
        <v>2</v>
      </c>
    </row>
    <row r="31" spans="1:40" ht="14.25" hidden="1" customHeight="1">
      <c r="A31" s="87">
        <v>438</v>
      </c>
      <c r="B31" s="38" t="s">
        <v>514</v>
      </c>
      <c r="C31" s="38"/>
      <c r="D31" s="11" t="s">
        <v>293</v>
      </c>
      <c r="E31" t="s">
        <v>294</v>
      </c>
      <c r="F31" t="s">
        <v>32</v>
      </c>
      <c r="G31" t="s">
        <v>144</v>
      </c>
      <c r="H31" t="s">
        <v>155</v>
      </c>
      <c r="I31" s="4"/>
      <c r="J31" s="4"/>
      <c r="K31" s="4"/>
      <c r="L31" s="4"/>
      <c r="M31" s="4"/>
      <c r="N31" s="4"/>
      <c r="O31" s="4"/>
      <c r="P31" s="4"/>
      <c r="Q31" s="4">
        <v>0</v>
      </c>
      <c r="R31" s="77"/>
      <c r="S31" s="16"/>
      <c r="T31" s="4"/>
      <c r="U31" s="4"/>
      <c r="V31" s="16"/>
      <c r="W31" s="4"/>
      <c r="X31" s="16"/>
      <c r="Y31" s="16"/>
      <c r="Z31" s="16"/>
      <c r="AA31" s="16"/>
      <c r="AB31" s="16"/>
      <c r="AC31" s="16"/>
      <c r="AD31" s="16"/>
      <c r="AE31" s="16"/>
      <c r="AF31" s="167"/>
      <c r="AG31" s="167"/>
      <c r="AH31" s="167"/>
      <c r="AI31" s="167"/>
      <c r="AJ31" s="167"/>
      <c r="AK31" s="167"/>
      <c r="AL31" s="81"/>
      <c r="AM31" s="21"/>
      <c r="AN31" s="65">
        <f t="shared" si="1"/>
        <v>1</v>
      </c>
    </row>
    <row r="32" spans="1:40" ht="14.25" hidden="1" customHeight="1">
      <c r="A32" s="87">
        <v>420</v>
      </c>
      <c r="B32" s="38" t="s">
        <v>515</v>
      </c>
      <c r="C32" s="38"/>
      <c r="D32" s="11" t="s">
        <v>275</v>
      </c>
      <c r="E32" t="s">
        <v>274</v>
      </c>
      <c r="F32" t="s">
        <v>32</v>
      </c>
      <c r="G32" t="s">
        <v>144</v>
      </c>
      <c r="H32" t="s">
        <v>276</v>
      </c>
      <c r="I32" s="4"/>
      <c r="J32" s="4"/>
      <c r="K32" s="4"/>
      <c r="L32" s="4"/>
      <c r="M32" s="4"/>
      <c r="N32" s="4"/>
      <c r="O32" s="4"/>
      <c r="P32" s="4"/>
      <c r="Q32" s="4"/>
      <c r="R32" s="77"/>
      <c r="S32" s="16"/>
      <c r="T32" s="4"/>
      <c r="U32" s="4"/>
      <c r="V32" s="16"/>
      <c r="W32" s="4">
        <v>0</v>
      </c>
      <c r="X32" s="16"/>
      <c r="Y32" s="16"/>
      <c r="Z32" s="16"/>
      <c r="AA32" s="16"/>
      <c r="AB32" s="16"/>
      <c r="AC32" s="16"/>
      <c r="AD32" s="16"/>
      <c r="AE32" s="16"/>
      <c r="AF32" s="167"/>
      <c r="AG32" s="167"/>
      <c r="AH32" s="167"/>
      <c r="AI32" s="167"/>
      <c r="AJ32" s="167"/>
      <c r="AK32" s="167"/>
      <c r="AL32" s="81"/>
      <c r="AM32" s="21"/>
      <c r="AN32" s="65">
        <f t="shared" si="1"/>
        <v>1</v>
      </c>
    </row>
    <row r="33" spans="1:40" ht="14.25" hidden="1" customHeight="1">
      <c r="A33" s="87">
        <v>466</v>
      </c>
      <c r="B33" s="38" t="s">
        <v>514</v>
      </c>
      <c r="C33" s="38"/>
      <c r="D33" s="11" t="s">
        <v>278</v>
      </c>
      <c r="E33" t="s">
        <v>277</v>
      </c>
      <c r="F33" t="s">
        <v>32</v>
      </c>
      <c r="G33" t="s">
        <v>144</v>
      </c>
      <c r="H33" t="s">
        <v>279</v>
      </c>
      <c r="I33" s="4"/>
      <c r="J33" s="4"/>
      <c r="K33" s="4"/>
      <c r="L33" s="4"/>
      <c r="M33" s="4"/>
      <c r="N33" s="4"/>
      <c r="O33" s="4"/>
      <c r="P33" s="4"/>
      <c r="Q33" s="4">
        <v>0</v>
      </c>
      <c r="R33" s="77"/>
      <c r="S33" s="16"/>
      <c r="T33" s="4"/>
      <c r="U33" s="4"/>
      <c r="V33" s="16"/>
      <c r="W33" s="4"/>
      <c r="X33" s="16"/>
      <c r="Y33" s="16"/>
      <c r="Z33" s="16"/>
      <c r="AA33" s="16"/>
      <c r="AB33" s="16"/>
      <c r="AC33" s="16"/>
      <c r="AD33" s="16"/>
      <c r="AE33" s="16"/>
      <c r="AF33" s="167"/>
      <c r="AG33" s="167"/>
      <c r="AH33" s="167"/>
      <c r="AI33" s="167"/>
      <c r="AJ33" s="167"/>
      <c r="AK33" s="167"/>
      <c r="AL33" s="81"/>
      <c r="AM33" s="21"/>
      <c r="AN33" s="65">
        <f t="shared" si="1"/>
        <v>1</v>
      </c>
    </row>
    <row r="34" spans="1:40" ht="14.25" hidden="1" customHeight="1">
      <c r="A34" s="87">
        <v>575</v>
      </c>
      <c r="B34" s="38" t="s">
        <v>321</v>
      </c>
      <c r="C34" s="38"/>
      <c r="D34" s="11" t="s">
        <v>280</v>
      </c>
      <c r="E34" t="s">
        <v>277</v>
      </c>
      <c r="F34" t="s">
        <v>32</v>
      </c>
      <c r="G34" t="s">
        <v>144</v>
      </c>
      <c r="H34" t="s">
        <v>219</v>
      </c>
      <c r="I34" s="4"/>
      <c r="J34" s="4"/>
      <c r="K34" s="4"/>
      <c r="L34" s="4"/>
      <c r="M34" s="4"/>
      <c r="N34" s="4">
        <v>0</v>
      </c>
      <c r="O34" s="4"/>
      <c r="P34" s="4"/>
      <c r="Q34" s="4"/>
      <c r="R34" s="77"/>
      <c r="S34" s="16"/>
      <c r="T34" s="4"/>
      <c r="U34" s="4"/>
      <c r="V34" s="16"/>
      <c r="W34" s="4"/>
      <c r="X34" s="16"/>
      <c r="Y34" s="16"/>
      <c r="Z34" s="16"/>
      <c r="AA34" s="16"/>
      <c r="AB34" s="16"/>
      <c r="AC34" s="16"/>
      <c r="AD34" s="16"/>
      <c r="AE34" s="16"/>
      <c r="AF34" s="167"/>
      <c r="AG34" s="167"/>
      <c r="AH34" s="167"/>
      <c r="AI34" s="167"/>
      <c r="AJ34" s="167"/>
      <c r="AK34" s="167"/>
      <c r="AL34" s="81"/>
      <c r="AM34" s="21"/>
      <c r="AN34" s="65">
        <f t="shared" si="1"/>
        <v>1</v>
      </c>
    </row>
    <row r="35" spans="1:40" ht="14.25" hidden="1" customHeight="1">
      <c r="A35" s="87">
        <v>587</v>
      </c>
      <c r="B35" s="38" t="s">
        <v>321</v>
      </c>
      <c r="C35" s="38"/>
      <c r="D35" s="11" t="s">
        <v>281</v>
      </c>
      <c r="E35" t="s">
        <v>277</v>
      </c>
      <c r="F35" t="s">
        <v>32</v>
      </c>
      <c r="G35" t="s">
        <v>144</v>
      </c>
      <c r="H35" t="s">
        <v>229</v>
      </c>
      <c r="I35" s="4"/>
      <c r="J35" s="4"/>
      <c r="K35" s="4"/>
      <c r="L35" s="4"/>
      <c r="M35" s="4"/>
      <c r="N35" s="4">
        <v>0</v>
      </c>
      <c r="O35" s="4"/>
      <c r="P35" s="4"/>
      <c r="Q35" s="4"/>
      <c r="R35" s="77"/>
      <c r="S35" s="16"/>
      <c r="T35" s="4"/>
      <c r="U35" s="4"/>
      <c r="V35" s="16"/>
      <c r="W35" s="4"/>
      <c r="X35" s="16"/>
      <c r="Y35" s="16"/>
      <c r="Z35" s="16"/>
      <c r="AA35" s="16"/>
      <c r="AB35" s="16"/>
      <c r="AC35" s="16"/>
      <c r="AD35" s="16"/>
      <c r="AE35" s="16"/>
      <c r="AF35" s="167"/>
      <c r="AG35" s="167"/>
      <c r="AH35" s="167"/>
      <c r="AI35" s="167"/>
      <c r="AJ35" s="167"/>
      <c r="AK35" s="167"/>
      <c r="AL35" s="81"/>
      <c r="AM35" s="21"/>
      <c r="AN35" s="65">
        <f t="shared" si="1"/>
        <v>1</v>
      </c>
    </row>
    <row r="36" spans="1:40" ht="14.25" hidden="1" customHeight="1">
      <c r="A36" s="87">
        <v>661</v>
      </c>
      <c r="B36" s="38" t="s">
        <v>321</v>
      </c>
      <c r="C36" s="38"/>
      <c r="D36" s="11" t="s">
        <v>267</v>
      </c>
      <c r="E36" t="s">
        <v>268</v>
      </c>
      <c r="F36" t="s">
        <v>32</v>
      </c>
      <c r="G36" t="s">
        <v>144</v>
      </c>
      <c r="H36" t="s">
        <v>269</v>
      </c>
      <c r="I36" s="4"/>
      <c r="J36" s="4"/>
      <c r="K36" s="4"/>
      <c r="L36" s="4"/>
      <c r="M36" s="4"/>
      <c r="N36" s="4">
        <v>0</v>
      </c>
      <c r="O36" s="4"/>
      <c r="P36" s="4"/>
      <c r="Q36" s="4"/>
      <c r="R36" s="77"/>
      <c r="S36" s="16"/>
      <c r="T36" s="4"/>
      <c r="U36" s="4"/>
      <c r="V36" s="16"/>
      <c r="W36" s="4"/>
      <c r="X36" s="16"/>
      <c r="Y36" s="16"/>
      <c r="Z36" s="16"/>
      <c r="AA36" s="16"/>
      <c r="AB36" s="16"/>
      <c r="AC36" s="16"/>
      <c r="AD36" s="16"/>
      <c r="AE36" s="16"/>
      <c r="AF36" s="167"/>
      <c r="AG36" s="167"/>
      <c r="AH36" s="167"/>
      <c r="AI36" s="167"/>
      <c r="AJ36" s="167"/>
      <c r="AK36" s="167"/>
      <c r="AL36" s="81"/>
      <c r="AM36" s="21"/>
      <c r="AN36" s="65">
        <f t="shared" si="1"/>
        <v>1</v>
      </c>
    </row>
    <row r="37" spans="1:40" ht="16.5" hidden="1" customHeight="1">
      <c r="A37" s="87">
        <v>219</v>
      </c>
      <c r="B37" s="38" t="s">
        <v>38</v>
      </c>
      <c r="C37" s="38"/>
      <c r="D37" s="11" t="s">
        <v>18</v>
      </c>
      <c r="E37" t="s">
        <v>125</v>
      </c>
      <c r="F37" t="s">
        <v>32</v>
      </c>
      <c r="G37" t="s">
        <v>145</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167"/>
      <c r="AG37" s="167"/>
      <c r="AH37" s="167"/>
      <c r="AI37" s="167"/>
      <c r="AJ37" s="167"/>
      <c r="AK37" s="167"/>
      <c r="AL37" s="81"/>
      <c r="AM37" s="21"/>
      <c r="AN37" s="65">
        <f t="shared" si="1"/>
        <v>1</v>
      </c>
    </row>
    <row r="38" spans="1:40" hidden="1">
      <c r="A38" s="87">
        <v>179</v>
      </c>
      <c r="B38" s="38" t="s">
        <v>321</v>
      </c>
      <c r="C38" s="38"/>
      <c r="D38" s="11" t="s">
        <v>6</v>
      </c>
      <c r="E38" t="s">
        <v>74</v>
      </c>
      <c r="F38" t="s">
        <v>32</v>
      </c>
      <c r="G38" t="s">
        <v>144</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167"/>
      <c r="AG38" s="167"/>
      <c r="AH38" s="167"/>
      <c r="AI38" s="167"/>
      <c r="AJ38" s="167"/>
      <c r="AK38" s="167"/>
      <c r="AL38" s="81"/>
      <c r="AM38" s="21"/>
      <c r="AN38" s="65">
        <f t="shared" si="1"/>
        <v>1</v>
      </c>
    </row>
    <row r="39" spans="1:40" hidden="1">
      <c r="A39" s="87">
        <v>182</v>
      </c>
      <c r="B39" s="38" t="s">
        <v>38</v>
      </c>
      <c r="C39" s="38"/>
      <c r="D39" s="11" t="s">
        <v>30</v>
      </c>
      <c r="E39" t="s">
        <v>74</v>
      </c>
      <c r="F39" t="s">
        <v>32</v>
      </c>
      <c r="G39" t="s">
        <v>144</v>
      </c>
      <c r="H39" t="s">
        <v>7</v>
      </c>
      <c r="I39" s="4"/>
      <c r="J39" s="4"/>
      <c r="K39" s="75" t="s">
        <v>289</v>
      </c>
      <c r="L39" s="4"/>
      <c r="M39" s="4"/>
      <c r="N39" s="4"/>
      <c r="O39" s="4"/>
      <c r="P39" s="4"/>
      <c r="Q39" s="4"/>
      <c r="R39" s="77"/>
      <c r="S39" s="16"/>
      <c r="T39" s="4"/>
      <c r="U39" s="4"/>
      <c r="V39" s="16"/>
      <c r="W39" s="4"/>
      <c r="X39" s="16"/>
      <c r="Y39" s="16"/>
      <c r="Z39" s="16"/>
      <c r="AA39" s="16"/>
      <c r="AB39" s="16"/>
      <c r="AC39" s="16"/>
      <c r="AD39" s="16"/>
      <c r="AE39" s="169"/>
      <c r="AF39" s="167"/>
      <c r="AG39" s="167"/>
      <c r="AH39" s="167"/>
      <c r="AI39" s="167"/>
      <c r="AJ39" s="167"/>
      <c r="AK39" s="167"/>
      <c r="AL39" s="81"/>
      <c r="AM39" s="21"/>
      <c r="AN39" s="65">
        <f t="shared" si="1"/>
        <v>1</v>
      </c>
    </row>
    <row r="40" spans="1:40">
      <c r="A40" s="25">
        <v>235</v>
      </c>
      <c r="B40" s="38"/>
      <c r="C40" s="38">
        <v>-1</v>
      </c>
      <c r="D40" s="11" t="s">
        <v>109</v>
      </c>
      <c r="E40" t="s">
        <v>74</v>
      </c>
      <c r="F40" t="s">
        <v>135</v>
      </c>
      <c r="G40" t="s">
        <v>144</v>
      </c>
      <c r="H40" t="s">
        <v>646</v>
      </c>
      <c r="I40" s="4"/>
      <c r="J40" s="4"/>
      <c r="K40" s="4"/>
      <c r="L40" s="4"/>
      <c r="M40" s="4"/>
      <c r="N40" s="4"/>
      <c r="O40" s="4"/>
      <c r="P40" s="4"/>
      <c r="Q40" s="4"/>
      <c r="R40" s="77"/>
      <c r="S40" s="16"/>
      <c r="T40" s="4"/>
      <c r="U40" s="4"/>
      <c r="V40" s="16"/>
      <c r="W40" s="4"/>
      <c r="X40" s="16"/>
      <c r="Y40" s="16"/>
      <c r="Z40" s="16"/>
      <c r="AA40" s="16"/>
      <c r="AB40" s="16"/>
      <c r="AC40" s="16"/>
      <c r="AD40" s="16"/>
      <c r="AE40" s="170"/>
      <c r="AF40" s="171"/>
      <c r="AG40" s="171"/>
      <c r="AH40" s="171"/>
      <c r="AI40" s="171"/>
      <c r="AJ40" s="171"/>
      <c r="AK40" s="172"/>
      <c r="AL40" s="81"/>
      <c r="AM40" s="21"/>
      <c r="AN40" s="65">
        <f t="shared" si="1"/>
        <v>0</v>
      </c>
    </row>
    <row r="41" spans="1:40" hidden="1">
      <c r="A41" s="87">
        <v>181</v>
      </c>
      <c r="B41" s="38" t="s">
        <v>514</v>
      </c>
      <c r="C41" s="38">
        <v>-1</v>
      </c>
      <c r="D41" s="11" t="s">
        <v>8</v>
      </c>
      <c r="E41" t="s">
        <v>74</v>
      </c>
      <c r="F41" t="s">
        <v>32</v>
      </c>
      <c r="G41" t="s">
        <v>144</v>
      </c>
      <c r="H41" t="s">
        <v>7</v>
      </c>
      <c r="I41" s="4"/>
      <c r="J41" s="4"/>
      <c r="K41" s="4"/>
      <c r="L41" s="4"/>
      <c r="M41" s="4"/>
      <c r="N41" s="75" t="s">
        <v>289</v>
      </c>
      <c r="O41" s="4"/>
      <c r="P41" s="4"/>
      <c r="Q41" s="4"/>
      <c r="R41" s="77"/>
      <c r="S41" s="16">
        <v>0</v>
      </c>
      <c r="T41" s="4"/>
      <c r="U41" s="4"/>
      <c r="V41" s="16"/>
      <c r="W41" s="4"/>
      <c r="X41" s="16"/>
      <c r="Y41" s="16"/>
      <c r="Z41" s="16"/>
      <c r="AA41" s="16"/>
      <c r="AB41" s="16"/>
      <c r="AC41" s="16"/>
      <c r="AD41" s="16"/>
      <c r="AE41" s="18"/>
      <c r="AF41" s="167"/>
      <c r="AG41" s="167"/>
      <c r="AH41" s="167"/>
      <c r="AI41" s="167"/>
      <c r="AJ41" s="167"/>
      <c r="AK41" s="167"/>
      <c r="AL41" s="81"/>
      <c r="AM41" s="21"/>
      <c r="AN41" s="65">
        <f t="shared" si="1"/>
        <v>2</v>
      </c>
    </row>
    <row r="42" spans="1:40" hidden="1">
      <c r="A42" s="87">
        <v>1391</v>
      </c>
      <c r="B42" s="38" t="s">
        <v>516</v>
      </c>
      <c r="C42" s="38"/>
      <c r="D42" s="11" t="s">
        <v>375</v>
      </c>
      <c r="E42" t="s">
        <v>74</v>
      </c>
      <c r="F42" t="s">
        <v>32</v>
      </c>
      <c r="G42" t="s">
        <v>144</v>
      </c>
      <c r="H42" t="s">
        <v>374</v>
      </c>
      <c r="I42" s="4"/>
      <c r="J42" s="4"/>
      <c r="K42" s="4"/>
      <c r="L42" s="4"/>
      <c r="M42" s="4"/>
      <c r="N42" s="4"/>
      <c r="O42" s="4"/>
      <c r="P42" s="4"/>
      <c r="Q42" s="4"/>
      <c r="R42" s="77"/>
      <c r="S42" s="16"/>
      <c r="T42" s="4">
        <v>0</v>
      </c>
      <c r="U42" s="4"/>
      <c r="V42" s="16"/>
      <c r="W42" s="4"/>
      <c r="X42" s="16"/>
      <c r="Y42" s="16"/>
      <c r="Z42" s="16"/>
      <c r="AA42" s="16"/>
      <c r="AB42" s="16"/>
      <c r="AC42" s="16"/>
      <c r="AD42" s="16"/>
      <c r="AE42" s="16"/>
      <c r="AF42" s="167"/>
      <c r="AG42" s="167"/>
      <c r="AH42" s="167"/>
      <c r="AI42" s="167"/>
      <c r="AJ42" s="167"/>
      <c r="AK42" s="167"/>
      <c r="AL42" s="81"/>
      <c r="AM42" s="21"/>
    </row>
    <row r="43" spans="1:40" hidden="1">
      <c r="A43" s="93">
        <v>237</v>
      </c>
      <c r="B43" s="94"/>
      <c r="C43" s="94"/>
      <c r="D43" s="95" t="s">
        <v>112</v>
      </c>
      <c r="E43" s="96" t="s">
        <v>74</v>
      </c>
      <c r="F43" s="96" t="s">
        <v>32</v>
      </c>
      <c r="G43" s="96" t="s">
        <v>144</v>
      </c>
      <c r="H43" s="96" t="s">
        <v>111</v>
      </c>
      <c r="I43" s="4"/>
      <c r="J43" s="4"/>
      <c r="K43" s="4"/>
      <c r="L43" s="4"/>
      <c r="M43" s="4"/>
      <c r="N43" s="4"/>
      <c r="O43" s="4"/>
      <c r="P43" s="4"/>
      <c r="Q43" s="4"/>
      <c r="R43" s="77"/>
      <c r="S43" s="16"/>
      <c r="T43" s="4"/>
      <c r="U43" s="4"/>
      <c r="V43" s="16"/>
      <c r="W43" s="4"/>
      <c r="X43" s="16"/>
      <c r="Y43" s="16"/>
      <c r="Z43" s="16"/>
      <c r="AA43" s="16"/>
      <c r="AB43" s="16"/>
      <c r="AC43" s="16"/>
      <c r="AD43" s="16"/>
      <c r="AE43" s="16"/>
      <c r="AF43" s="167"/>
      <c r="AG43" s="167"/>
      <c r="AH43" s="167"/>
      <c r="AI43" s="167"/>
      <c r="AJ43" s="167"/>
      <c r="AK43" s="167"/>
      <c r="AL43" s="81"/>
      <c r="AM43" s="21"/>
      <c r="AN43" s="65">
        <f t="shared" ref="AN43:AN48" si="2">COUNTA(I43:AM43)</f>
        <v>0</v>
      </c>
    </row>
    <row r="44" spans="1:40" hidden="1">
      <c r="A44" s="87">
        <v>238</v>
      </c>
      <c r="B44" s="38" t="s">
        <v>514</v>
      </c>
      <c r="C44" s="38"/>
      <c r="D44" s="11" t="s">
        <v>113</v>
      </c>
      <c r="E44" t="s">
        <v>74</v>
      </c>
      <c r="F44" t="s">
        <v>32</v>
      </c>
      <c r="G44" t="s">
        <v>144</v>
      </c>
      <c r="H44" t="s">
        <v>374</v>
      </c>
      <c r="I44" s="4"/>
      <c r="J44" s="4"/>
      <c r="K44" s="4"/>
      <c r="L44" s="4"/>
      <c r="M44" s="4"/>
      <c r="N44" s="4"/>
      <c r="O44" s="4"/>
      <c r="P44" s="4"/>
      <c r="Q44" s="4">
        <v>0</v>
      </c>
      <c r="R44" s="77"/>
      <c r="S44" s="16"/>
      <c r="T44" s="4"/>
      <c r="U44" s="4"/>
      <c r="V44" s="16"/>
      <c r="W44" s="4"/>
      <c r="X44" s="16"/>
      <c r="Y44" s="16"/>
      <c r="Z44" s="16"/>
      <c r="AA44" s="16"/>
      <c r="AB44" s="16"/>
      <c r="AC44" s="16"/>
      <c r="AD44" s="16"/>
      <c r="AE44" s="16"/>
      <c r="AF44" s="167"/>
      <c r="AG44" s="167"/>
      <c r="AH44" s="167"/>
      <c r="AI44" s="167"/>
      <c r="AJ44" s="167"/>
      <c r="AK44" s="167"/>
      <c r="AL44" s="81"/>
      <c r="AM44" s="21"/>
      <c r="AN44" s="65">
        <f t="shared" si="2"/>
        <v>1</v>
      </c>
    </row>
    <row r="45" spans="1:40" hidden="1">
      <c r="A45" s="87">
        <v>245</v>
      </c>
      <c r="B45" s="38" t="s">
        <v>321</v>
      </c>
      <c r="C45" s="38"/>
      <c r="D45" s="11" t="s">
        <v>89</v>
      </c>
      <c r="E45" t="s">
        <v>74</v>
      </c>
      <c r="F45" t="s">
        <v>32</v>
      </c>
      <c r="G45" t="s">
        <v>144</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167"/>
      <c r="AG45" s="167"/>
      <c r="AH45" s="167"/>
      <c r="AI45" s="167"/>
      <c r="AJ45" s="167"/>
      <c r="AK45" s="167"/>
      <c r="AL45" s="81"/>
      <c r="AM45" s="21"/>
      <c r="AN45" s="65">
        <f t="shared" si="2"/>
        <v>1</v>
      </c>
    </row>
    <row r="46" spans="1:40" hidden="1">
      <c r="A46" s="87">
        <v>578</v>
      </c>
      <c r="B46" s="38" t="s">
        <v>320</v>
      </c>
      <c r="C46" s="38"/>
      <c r="D46" s="11" t="s">
        <v>0</v>
      </c>
      <c r="E46" t="s">
        <v>12</v>
      </c>
      <c r="F46" t="s">
        <v>32</v>
      </c>
      <c r="G46" t="s">
        <v>144</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167"/>
      <c r="AG46" s="167"/>
      <c r="AH46" s="167"/>
      <c r="AI46" s="167"/>
      <c r="AJ46" s="167"/>
      <c r="AK46" s="167"/>
      <c r="AL46" s="81"/>
      <c r="AM46" s="21"/>
      <c r="AN46" s="65">
        <f t="shared" si="2"/>
        <v>1</v>
      </c>
    </row>
    <row r="47" spans="1:40" hidden="1">
      <c r="A47" s="87">
        <v>579</v>
      </c>
      <c r="B47" s="38" t="s">
        <v>320</v>
      </c>
      <c r="C47" s="38"/>
      <c r="D47" s="11" t="s">
        <v>1</v>
      </c>
      <c r="E47" t="s">
        <v>13</v>
      </c>
      <c r="F47" t="s">
        <v>32</v>
      </c>
      <c r="G47" t="s">
        <v>144</v>
      </c>
      <c r="H47" t="s">
        <v>9</v>
      </c>
      <c r="I47" s="4"/>
      <c r="J47" s="4"/>
      <c r="K47" s="4">
        <v>0</v>
      </c>
      <c r="L47" s="4"/>
      <c r="M47" s="4"/>
      <c r="N47" s="4"/>
      <c r="O47" s="4"/>
      <c r="P47" s="4"/>
      <c r="Q47" s="4"/>
      <c r="R47" s="77"/>
      <c r="S47" s="16"/>
      <c r="T47" s="4"/>
      <c r="U47" s="4"/>
      <c r="V47" s="16"/>
      <c r="W47" s="4"/>
      <c r="X47" s="16"/>
      <c r="Y47" s="16"/>
      <c r="Z47" s="16"/>
      <c r="AA47" s="16"/>
      <c r="AB47" s="16"/>
      <c r="AC47" s="16"/>
      <c r="AD47" s="16"/>
      <c r="AE47" s="169"/>
      <c r="AF47" s="167"/>
      <c r="AG47" s="167"/>
      <c r="AH47" s="167"/>
      <c r="AI47" s="167"/>
      <c r="AJ47" s="167"/>
      <c r="AK47" s="167"/>
      <c r="AL47" s="81"/>
      <c r="AM47" s="21"/>
      <c r="AN47" s="65">
        <f t="shared" si="2"/>
        <v>1</v>
      </c>
    </row>
    <row r="48" spans="1:40">
      <c r="A48" s="43">
        <v>434</v>
      </c>
      <c r="B48" s="38"/>
      <c r="C48" s="38"/>
      <c r="D48" s="11" t="s">
        <v>154</v>
      </c>
      <c r="E48" t="s">
        <v>518</v>
      </c>
      <c r="F48" t="s">
        <v>135</v>
      </c>
      <c r="G48" t="s">
        <v>144</v>
      </c>
      <c r="H48" t="s">
        <v>155</v>
      </c>
      <c r="I48" s="4"/>
      <c r="J48" s="4"/>
      <c r="K48" s="4"/>
      <c r="L48" s="4"/>
      <c r="M48" s="4"/>
      <c r="N48" s="4"/>
      <c r="O48" s="4"/>
      <c r="P48" s="4"/>
      <c r="Q48" s="4"/>
      <c r="R48" s="77"/>
      <c r="S48" s="16"/>
      <c r="T48" s="4"/>
      <c r="U48" s="4"/>
      <c r="V48" s="16"/>
      <c r="W48" s="4"/>
      <c r="X48" s="16"/>
      <c r="Y48" s="16"/>
      <c r="Z48" s="16"/>
      <c r="AA48" s="16"/>
      <c r="AB48" s="16"/>
      <c r="AC48" s="16"/>
      <c r="AD48" s="16"/>
      <c r="AE48" s="170">
        <v>3</v>
      </c>
      <c r="AF48" s="171"/>
      <c r="AG48" s="171"/>
      <c r="AH48" s="171"/>
      <c r="AI48" s="171"/>
      <c r="AJ48" s="171"/>
      <c r="AK48" s="172"/>
      <c r="AL48" s="81"/>
      <c r="AM48" s="21"/>
      <c r="AN48" s="65">
        <f t="shared" si="2"/>
        <v>1</v>
      </c>
    </row>
    <row r="49" spans="1:40">
      <c r="A49" s="99">
        <v>1470</v>
      </c>
      <c r="B49" s="38"/>
      <c r="C49" s="38">
        <v>-1</v>
      </c>
      <c r="D49" s="11" t="s">
        <v>423</v>
      </c>
      <c r="E49" t="s">
        <v>518</v>
      </c>
      <c r="F49" t="s">
        <v>135</v>
      </c>
      <c r="G49" t="s">
        <v>144</v>
      </c>
      <c r="H49" t="s">
        <v>372</v>
      </c>
      <c r="I49" s="4"/>
      <c r="J49" s="4"/>
      <c r="K49" s="4"/>
      <c r="L49" s="4"/>
      <c r="M49" s="4"/>
      <c r="N49" s="4"/>
      <c r="O49" s="4"/>
      <c r="P49" s="4"/>
      <c r="Q49" s="4"/>
      <c r="R49" s="77"/>
      <c r="S49" s="16"/>
      <c r="T49" s="4"/>
      <c r="U49" s="4"/>
      <c r="V49" s="16"/>
      <c r="W49" s="4"/>
      <c r="X49" s="16"/>
      <c r="Y49" s="16"/>
      <c r="Z49" s="16"/>
      <c r="AA49" s="16"/>
      <c r="AB49" s="16"/>
      <c r="AC49" s="16"/>
      <c r="AD49" s="16"/>
      <c r="AE49" s="170">
        <v>1</v>
      </c>
      <c r="AF49" s="171"/>
      <c r="AG49" s="171"/>
      <c r="AH49" s="171"/>
      <c r="AI49" s="171"/>
      <c r="AJ49" s="171"/>
      <c r="AK49" s="172"/>
      <c r="AL49" s="81"/>
      <c r="AM49" s="21"/>
    </row>
    <row r="50" spans="1:40">
      <c r="A50" s="146"/>
      <c r="B50" s="38"/>
      <c r="C50" s="38">
        <v>-1</v>
      </c>
      <c r="D50" s="11" t="s">
        <v>541</v>
      </c>
      <c r="E50" t="s">
        <v>518</v>
      </c>
      <c r="F50" t="s">
        <v>135</v>
      </c>
      <c r="G50" t="s">
        <v>144</v>
      </c>
      <c r="H50" t="s">
        <v>542</v>
      </c>
      <c r="I50" s="4"/>
      <c r="J50" s="4"/>
      <c r="K50" s="4"/>
      <c r="L50" s="4"/>
      <c r="M50" s="4"/>
      <c r="N50" s="4"/>
      <c r="O50" s="4"/>
      <c r="P50" s="4"/>
      <c r="Q50" s="4"/>
      <c r="R50" s="77"/>
      <c r="S50" s="16"/>
      <c r="T50" s="4"/>
      <c r="U50" s="4"/>
      <c r="V50" s="16"/>
      <c r="W50" s="4"/>
      <c r="X50" s="16"/>
      <c r="Y50" s="16"/>
      <c r="Z50" s="16"/>
      <c r="AA50" s="16"/>
      <c r="AB50" s="16"/>
      <c r="AC50" s="16"/>
      <c r="AD50" s="16"/>
      <c r="AE50" s="170"/>
      <c r="AF50" s="171"/>
      <c r="AG50" s="171"/>
      <c r="AH50" s="171"/>
      <c r="AI50" s="171"/>
      <c r="AJ50" s="171"/>
      <c r="AK50" s="172"/>
      <c r="AL50" s="81"/>
      <c r="AM50" s="21"/>
    </row>
    <row r="51" spans="1:40">
      <c r="A51" s="100">
        <v>658</v>
      </c>
      <c r="B51" s="38"/>
      <c r="C51" s="38"/>
      <c r="D51" s="11" t="s">
        <v>424</v>
      </c>
      <c r="E51" t="s">
        <v>518</v>
      </c>
      <c r="F51" t="s">
        <v>135</v>
      </c>
      <c r="G51" t="s">
        <v>144</v>
      </c>
      <c r="H51" t="s">
        <v>425</v>
      </c>
      <c r="I51" s="4"/>
      <c r="J51" s="4"/>
      <c r="K51" s="4"/>
      <c r="L51" s="4"/>
      <c r="M51" s="4"/>
      <c r="N51" s="4"/>
      <c r="O51" s="4"/>
      <c r="P51" s="4"/>
      <c r="Q51" s="4"/>
      <c r="R51" s="77"/>
      <c r="S51" s="16"/>
      <c r="T51" s="4"/>
      <c r="U51" s="4"/>
      <c r="V51" s="16"/>
      <c r="W51" s="4"/>
      <c r="X51" s="16"/>
      <c r="Y51" s="16"/>
      <c r="Z51" s="16"/>
      <c r="AA51" s="16"/>
      <c r="AB51" s="16"/>
      <c r="AC51" s="16"/>
      <c r="AD51" s="16"/>
      <c r="AE51" s="170"/>
      <c r="AF51" s="171"/>
      <c r="AG51" s="171"/>
      <c r="AH51" s="171"/>
      <c r="AI51" s="171"/>
      <c r="AJ51" s="171"/>
      <c r="AK51" s="172"/>
      <c r="AL51" s="81"/>
      <c r="AM51" s="21"/>
    </row>
    <row r="52" spans="1:40">
      <c r="A52" s="99">
        <v>624</v>
      </c>
      <c r="B52" s="38"/>
      <c r="C52" s="38"/>
      <c r="D52" s="11" t="s">
        <v>82</v>
      </c>
      <c r="E52" t="s">
        <v>518</v>
      </c>
      <c r="F52" t="s">
        <v>135</v>
      </c>
      <c r="G52" t="s">
        <v>144</v>
      </c>
      <c r="H52" t="s">
        <v>137</v>
      </c>
      <c r="I52" s="4"/>
      <c r="J52" s="4"/>
      <c r="K52" s="4"/>
      <c r="L52" s="4"/>
      <c r="M52" s="4"/>
      <c r="N52" s="4"/>
      <c r="O52" s="4"/>
      <c r="P52" s="4"/>
      <c r="Q52" s="4"/>
      <c r="R52" s="77"/>
      <c r="S52" s="16"/>
      <c r="T52" s="4"/>
      <c r="U52" s="4"/>
      <c r="V52" s="16"/>
      <c r="W52" s="4"/>
      <c r="X52" s="16"/>
      <c r="Y52" s="16"/>
      <c r="Z52" s="16"/>
      <c r="AA52" s="16"/>
      <c r="AB52" s="16"/>
      <c r="AC52" s="16"/>
      <c r="AD52" s="16"/>
      <c r="AE52" s="170"/>
      <c r="AF52" s="171"/>
      <c r="AG52" s="171"/>
      <c r="AH52" s="171"/>
      <c r="AI52" s="171"/>
      <c r="AJ52" s="171"/>
      <c r="AK52" s="172"/>
      <c r="AL52" s="81"/>
      <c r="AM52" s="21"/>
    </row>
    <row r="53" spans="1:40">
      <c r="A53" s="99">
        <v>702</v>
      </c>
      <c r="B53" s="38"/>
      <c r="C53" s="38"/>
      <c r="D53" s="11" t="s">
        <v>46</v>
      </c>
      <c r="E53" t="s">
        <v>518</v>
      </c>
      <c r="F53" t="s">
        <v>135</v>
      </c>
      <c r="G53" t="s">
        <v>144</v>
      </c>
      <c r="H53" t="s">
        <v>201</v>
      </c>
      <c r="I53" s="4"/>
      <c r="J53" s="4"/>
      <c r="K53" s="4"/>
      <c r="L53" s="4"/>
      <c r="M53" s="4"/>
      <c r="N53" s="4"/>
      <c r="O53" s="4"/>
      <c r="P53" s="4"/>
      <c r="Q53" s="4"/>
      <c r="R53" s="77"/>
      <c r="S53" s="16"/>
      <c r="T53" s="4"/>
      <c r="U53" s="4"/>
      <c r="V53" s="16"/>
      <c r="W53" s="4"/>
      <c r="X53" s="16"/>
      <c r="Y53" s="16"/>
      <c r="Z53" s="16"/>
      <c r="AA53" s="16"/>
      <c r="AB53" s="16"/>
      <c r="AC53" s="16">
        <v>0</v>
      </c>
      <c r="AD53" s="16"/>
      <c r="AE53" s="170"/>
      <c r="AF53" s="171"/>
      <c r="AG53" s="171"/>
      <c r="AH53" s="171"/>
      <c r="AI53" s="171"/>
      <c r="AJ53" s="171"/>
      <c r="AK53" s="172"/>
      <c r="AL53" s="81"/>
      <c r="AM53" s="21"/>
    </row>
    <row r="54" spans="1:40">
      <c r="A54" s="101">
        <v>560</v>
      </c>
      <c r="B54" s="38"/>
      <c r="C54" s="38"/>
      <c r="D54" s="11" t="s">
        <v>156</v>
      </c>
      <c r="E54" t="s">
        <v>518</v>
      </c>
      <c r="F54" t="s">
        <v>135</v>
      </c>
      <c r="G54" t="s">
        <v>144</v>
      </c>
      <c r="H54" t="s">
        <v>157</v>
      </c>
      <c r="I54" s="4"/>
      <c r="J54" s="4"/>
      <c r="K54" s="4"/>
      <c r="L54" s="4"/>
      <c r="M54" s="4"/>
      <c r="N54" s="4"/>
      <c r="O54" s="4"/>
      <c r="P54" s="4"/>
      <c r="Q54" s="4"/>
      <c r="R54" s="77"/>
      <c r="S54" s="16"/>
      <c r="T54" s="4"/>
      <c r="U54" s="4"/>
      <c r="V54" s="16"/>
      <c r="W54" s="4"/>
      <c r="X54" s="16"/>
      <c r="Y54" s="16"/>
      <c r="Z54" s="16"/>
      <c r="AA54" s="16"/>
      <c r="AB54" s="16"/>
      <c r="AC54" s="16"/>
      <c r="AD54" s="16"/>
      <c r="AE54" s="170">
        <v>3</v>
      </c>
      <c r="AF54" s="171"/>
      <c r="AG54" s="171"/>
      <c r="AH54" s="171"/>
      <c r="AI54" s="171"/>
      <c r="AJ54" s="171"/>
      <c r="AK54" s="172"/>
      <c r="AL54" s="81"/>
      <c r="AM54" s="21"/>
      <c r="AN54" s="65">
        <f>COUNTA(I54:AM54)</f>
        <v>1</v>
      </c>
    </row>
    <row r="55" spans="1:40">
      <c r="A55" s="43">
        <v>826</v>
      </c>
      <c r="B55" s="38"/>
      <c r="C55" s="38"/>
      <c r="D55" s="11" t="s">
        <v>85</v>
      </c>
      <c r="E55" t="s">
        <v>518</v>
      </c>
      <c r="F55" t="s">
        <v>135</v>
      </c>
      <c r="G55" t="s">
        <v>144</v>
      </c>
      <c r="H55" t="s">
        <v>138</v>
      </c>
      <c r="I55" s="4"/>
      <c r="J55" s="4"/>
      <c r="K55" s="4"/>
      <c r="L55" s="4"/>
      <c r="M55" s="4"/>
      <c r="N55" s="4"/>
      <c r="O55" s="4"/>
      <c r="P55" s="4"/>
      <c r="Q55" s="4"/>
      <c r="R55" s="77"/>
      <c r="S55" s="16"/>
      <c r="T55" s="4"/>
      <c r="U55" s="4"/>
      <c r="V55" s="16"/>
      <c r="W55" s="4"/>
      <c r="X55" s="16"/>
      <c r="Y55" s="16">
        <v>0</v>
      </c>
      <c r="Z55" s="16"/>
      <c r="AA55" s="16"/>
      <c r="AB55" s="16"/>
      <c r="AC55" s="16"/>
      <c r="AD55" s="16"/>
      <c r="AE55" s="170"/>
      <c r="AF55" s="171"/>
      <c r="AG55" s="171"/>
      <c r="AH55" s="171"/>
      <c r="AI55" s="171"/>
      <c r="AJ55" s="171"/>
      <c r="AK55" s="172"/>
      <c r="AL55" s="81"/>
      <c r="AM55" s="21"/>
      <c r="AN55" s="65">
        <f>COUNTA(I55:AM55)</f>
        <v>1</v>
      </c>
    </row>
    <row r="56" spans="1:40" ht="30">
      <c r="A56" s="43">
        <v>703</v>
      </c>
      <c r="B56" s="38"/>
      <c r="C56" s="38"/>
      <c r="D56" s="11" t="s">
        <v>519</v>
      </c>
      <c r="E56" t="s">
        <v>518</v>
      </c>
      <c r="F56" t="s">
        <v>135</v>
      </c>
      <c r="G56" t="s">
        <v>144</v>
      </c>
      <c r="H56" t="s">
        <v>201</v>
      </c>
      <c r="I56" s="4"/>
      <c r="J56" s="4"/>
      <c r="K56" s="4"/>
      <c r="L56" s="4"/>
      <c r="M56" s="4"/>
      <c r="N56" s="4"/>
      <c r="O56" s="4"/>
      <c r="P56" s="4"/>
      <c r="Q56" s="4"/>
      <c r="R56" s="77"/>
      <c r="S56" s="16"/>
      <c r="T56" s="4"/>
      <c r="U56" s="4"/>
      <c r="V56" s="16"/>
      <c r="W56" s="4"/>
      <c r="X56" s="16"/>
      <c r="Y56" s="16"/>
      <c r="Z56" s="16"/>
      <c r="AA56" s="16"/>
      <c r="AB56" s="16"/>
      <c r="AC56" s="16">
        <v>0</v>
      </c>
      <c r="AD56" s="16"/>
      <c r="AE56" s="170"/>
      <c r="AF56" s="171"/>
      <c r="AG56" s="171"/>
      <c r="AH56" s="171"/>
      <c r="AI56" s="171"/>
      <c r="AJ56" s="171"/>
      <c r="AK56" s="172"/>
      <c r="AL56" s="81"/>
      <c r="AM56" s="21"/>
    </row>
    <row r="57" spans="1:40">
      <c r="A57" s="43">
        <v>1242</v>
      </c>
      <c r="B57" s="38"/>
      <c r="C57" s="38"/>
      <c r="D57" s="11" t="s">
        <v>644</v>
      </c>
      <c r="E57" t="s">
        <v>518</v>
      </c>
      <c r="F57" t="s">
        <v>135</v>
      </c>
      <c r="G57" t="s">
        <v>144</v>
      </c>
      <c r="H57" t="s">
        <v>643</v>
      </c>
      <c r="I57" s="4"/>
      <c r="J57" s="4"/>
      <c r="K57" s="4"/>
      <c r="L57" s="4"/>
      <c r="M57" s="4"/>
      <c r="N57" s="4"/>
      <c r="O57" s="4"/>
      <c r="P57" s="4"/>
      <c r="Q57" s="4"/>
      <c r="R57" s="77"/>
      <c r="S57" s="16"/>
      <c r="T57" s="4"/>
      <c r="U57" s="4"/>
      <c r="V57" s="16"/>
      <c r="W57" s="4"/>
      <c r="X57" s="16"/>
      <c r="Y57" s="16"/>
      <c r="Z57" s="16"/>
      <c r="AA57" s="16">
        <v>0</v>
      </c>
      <c r="AB57" s="16"/>
      <c r="AC57" s="16"/>
      <c r="AD57" s="16"/>
      <c r="AE57" s="170"/>
      <c r="AF57" s="171"/>
      <c r="AG57" s="171"/>
      <c r="AH57" s="171"/>
      <c r="AI57" s="171"/>
      <c r="AJ57" s="171"/>
      <c r="AK57" s="172"/>
      <c r="AL57" s="81"/>
      <c r="AM57" s="21"/>
    </row>
    <row r="58" spans="1:40">
      <c r="A58" s="43">
        <v>1510</v>
      </c>
      <c r="B58" s="38"/>
      <c r="C58" s="38"/>
      <c r="D58" s="11" t="s">
        <v>522</v>
      </c>
      <c r="E58" t="s">
        <v>518</v>
      </c>
      <c r="F58" t="s">
        <v>135</v>
      </c>
      <c r="G58" t="s">
        <v>144</v>
      </c>
      <c r="H58" t="s">
        <v>222</v>
      </c>
      <c r="I58" s="4"/>
      <c r="J58" s="4"/>
      <c r="K58" s="4"/>
      <c r="L58" s="4"/>
      <c r="M58" s="4"/>
      <c r="N58" s="4"/>
      <c r="O58" s="4"/>
      <c r="P58" s="4"/>
      <c r="Q58" s="4"/>
      <c r="R58" s="77"/>
      <c r="S58" s="16"/>
      <c r="T58" s="4"/>
      <c r="U58" s="4"/>
      <c r="V58" s="16"/>
      <c r="W58" s="4"/>
      <c r="X58" s="16"/>
      <c r="Y58" s="16"/>
      <c r="Z58" s="16"/>
      <c r="AA58" s="16"/>
      <c r="AB58" s="16"/>
      <c r="AC58" s="16"/>
      <c r="AD58" s="16"/>
      <c r="AE58" s="170"/>
      <c r="AF58" s="171"/>
      <c r="AG58" s="171"/>
      <c r="AH58" s="171"/>
      <c r="AI58" s="171"/>
      <c r="AJ58" s="171"/>
      <c r="AK58" s="172">
        <v>3</v>
      </c>
      <c r="AL58" s="81"/>
      <c r="AM58" s="21"/>
    </row>
    <row r="59" spans="1:40">
      <c r="A59" s="43">
        <v>1949</v>
      </c>
      <c r="B59" s="38"/>
      <c r="C59" s="38"/>
      <c r="D59" s="11" t="s">
        <v>524</v>
      </c>
      <c r="E59" t="s">
        <v>518</v>
      </c>
      <c r="F59" t="s">
        <v>135</v>
      </c>
      <c r="G59" t="s">
        <v>144</v>
      </c>
      <c r="H59" t="s">
        <v>328</v>
      </c>
      <c r="I59" s="4"/>
      <c r="J59" s="4"/>
      <c r="K59" s="4"/>
      <c r="L59" s="4"/>
      <c r="M59" s="4"/>
      <c r="N59" s="4"/>
      <c r="O59" s="4"/>
      <c r="P59" s="4"/>
      <c r="Q59" s="4"/>
      <c r="R59" s="77"/>
      <c r="S59" s="16"/>
      <c r="T59" s="4"/>
      <c r="U59" s="4"/>
      <c r="V59" s="16"/>
      <c r="W59" s="4"/>
      <c r="X59" s="16"/>
      <c r="Y59" s="16"/>
      <c r="Z59" s="16"/>
      <c r="AA59" s="16"/>
      <c r="AB59" s="16"/>
      <c r="AC59" s="16"/>
      <c r="AD59" s="16"/>
      <c r="AE59" s="170">
        <v>3</v>
      </c>
      <c r="AF59" s="171"/>
      <c r="AG59" s="171"/>
      <c r="AH59" s="171"/>
      <c r="AI59" s="171"/>
      <c r="AJ59" s="171"/>
      <c r="AK59" s="172"/>
      <c r="AL59" s="81"/>
      <c r="AM59" s="21"/>
    </row>
    <row r="60" spans="1:40">
      <c r="A60" s="101">
        <v>1986</v>
      </c>
      <c r="B60" s="38"/>
      <c r="C60" s="38"/>
      <c r="D60" s="11" t="s">
        <v>525</v>
      </c>
      <c r="E60" t="s">
        <v>518</v>
      </c>
      <c r="F60" t="s">
        <v>135</v>
      </c>
      <c r="G60" t="s">
        <v>526</v>
      </c>
      <c r="H60" t="s">
        <v>527</v>
      </c>
      <c r="I60" s="4"/>
      <c r="J60" s="4"/>
      <c r="K60" s="4"/>
      <c r="L60" s="4"/>
      <c r="M60" s="4"/>
      <c r="N60" s="4"/>
      <c r="O60" s="4"/>
      <c r="P60" s="4"/>
      <c r="Q60" s="4"/>
      <c r="R60" s="77"/>
      <c r="S60" s="16"/>
      <c r="T60" s="4"/>
      <c r="U60" s="4"/>
      <c r="V60" s="16"/>
      <c r="W60" s="4"/>
      <c r="X60" s="16"/>
      <c r="Y60" s="16"/>
      <c r="Z60" s="16"/>
      <c r="AA60" s="16"/>
      <c r="AB60" s="16"/>
      <c r="AC60" s="16"/>
      <c r="AD60" s="16"/>
      <c r="AE60" s="170"/>
      <c r="AF60" s="171"/>
      <c r="AG60" s="171"/>
      <c r="AH60" s="171"/>
      <c r="AI60" s="171"/>
      <c r="AJ60" s="171"/>
      <c r="AK60" s="172"/>
      <c r="AL60" s="81"/>
      <c r="AM60" s="21"/>
    </row>
    <row r="61" spans="1:40">
      <c r="A61" s="101">
        <v>602</v>
      </c>
      <c r="B61" s="38"/>
      <c r="C61" s="38"/>
      <c r="D61" s="11" t="s">
        <v>528</v>
      </c>
      <c r="E61" t="s">
        <v>518</v>
      </c>
      <c r="F61" t="s">
        <v>135</v>
      </c>
      <c r="G61" t="s">
        <v>144</v>
      </c>
      <c r="H61" t="s">
        <v>306</v>
      </c>
      <c r="I61" s="4"/>
      <c r="J61" s="4"/>
      <c r="K61" s="4"/>
      <c r="L61" s="4"/>
      <c r="M61" s="4"/>
      <c r="N61" s="4"/>
      <c r="O61" s="4"/>
      <c r="P61" s="4"/>
      <c r="Q61" s="4"/>
      <c r="R61" s="77"/>
      <c r="S61" s="16"/>
      <c r="T61" s="4"/>
      <c r="U61" s="4"/>
      <c r="V61" s="16"/>
      <c r="W61" s="4"/>
      <c r="X61" s="16"/>
      <c r="Y61" s="16"/>
      <c r="Z61" s="16"/>
      <c r="AA61" s="16"/>
      <c r="AB61" s="16"/>
      <c r="AC61" s="16"/>
      <c r="AD61" s="16"/>
      <c r="AE61" s="170">
        <v>3</v>
      </c>
      <c r="AF61" s="171"/>
      <c r="AG61" s="171"/>
      <c r="AH61" s="171"/>
      <c r="AI61" s="171"/>
      <c r="AJ61" s="171"/>
      <c r="AK61" s="172"/>
      <c r="AL61" s="81"/>
      <c r="AM61" s="21"/>
    </row>
    <row r="62" spans="1:40">
      <c r="A62" s="43">
        <v>1425</v>
      </c>
      <c r="B62" s="38"/>
      <c r="C62" s="38"/>
      <c r="D62" s="11" t="s">
        <v>530</v>
      </c>
      <c r="E62" t="s">
        <v>518</v>
      </c>
      <c r="F62" t="s">
        <v>135</v>
      </c>
      <c r="G62" t="s">
        <v>144</v>
      </c>
      <c r="H62" t="s">
        <v>529</v>
      </c>
      <c r="I62" s="4"/>
      <c r="J62" s="4"/>
      <c r="K62" s="4"/>
      <c r="L62" s="4"/>
      <c r="M62" s="4"/>
      <c r="N62" s="4"/>
      <c r="O62" s="4"/>
      <c r="P62" s="4"/>
      <c r="Q62" s="4"/>
      <c r="R62" s="77"/>
      <c r="S62" s="16"/>
      <c r="T62" s="4"/>
      <c r="U62" s="4"/>
      <c r="V62" s="16"/>
      <c r="W62" s="4"/>
      <c r="X62" s="16"/>
      <c r="Y62" s="16"/>
      <c r="Z62" s="16"/>
      <c r="AA62" s="16"/>
      <c r="AB62" s="16"/>
      <c r="AC62" s="16">
        <v>0</v>
      </c>
      <c r="AD62" s="16"/>
      <c r="AE62" s="170"/>
      <c r="AF62" s="171"/>
      <c r="AG62" s="171"/>
      <c r="AH62" s="171"/>
      <c r="AI62" s="171"/>
      <c r="AJ62" s="171"/>
      <c r="AK62" s="172"/>
      <c r="AL62" s="81"/>
      <c r="AM62" s="21"/>
    </row>
    <row r="63" spans="1:40">
      <c r="A63" s="101">
        <v>1572</v>
      </c>
      <c r="B63" s="38"/>
      <c r="C63" s="38"/>
      <c r="D63" s="11" t="s">
        <v>532</v>
      </c>
      <c r="E63" t="s">
        <v>518</v>
      </c>
      <c r="F63" t="s">
        <v>135</v>
      </c>
      <c r="G63" t="s">
        <v>144</v>
      </c>
      <c r="H63" t="s">
        <v>533</v>
      </c>
      <c r="I63" s="4"/>
      <c r="J63" s="4"/>
      <c r="K63" s="4"/>
      <c r="L63" s="4"/>
      <c r="M63" s="4"/>
      <c r="N63" s="4"/>
      <c r="O63" s="4"/>
      <c r="P63" s="4"/>
      <c r="Q63" s="4"/>
      <c r="R63" s="77"/>
      <c r="S63" s="16"/>
      <c r="T63" s="4"/>
      <c r="U63" s="4"/>
      <c r="V63" s="16"/>
      <c r="W63" s="4"/>
      <c r="X63" s="16"/>
      <c r="Y63" s="16"/>
      <c r="Z63" s="16"/>
      <c r="AA63" s="16"/>
      <c r="AB63" s="16"/>
      <c r="AC63" s="16"/>
      <c r="AD63" s="16"/>
      <c r="AE63" s="170">
        <v>3</v>
      </c>
      <c r="AF63" s="171"/>
      <c r="AG63" s="171"/>
      <c r="AH63" s="171"/>
      <c r="AI63" s="171"/>
      <c r="AJ63" s="171"/>
      <c r="AK63" s="172"/>
      <c r="AL63" s="81"/>
      <c r="AM63" s="21"/>
    </row>
    <row r="64" spans="1:40">
      <c r="A64" s="101">
        <v>1528</v>
      </c>
      <c r="B64" s="38"/>
      <c r="C64" s="38"/>
      <c r="D64" s="11" t="s">
        <v>531</v>
      </c>
      <c r="E64" t="s">
        <v>518</v>
      </c>
      <c r="F64" t="s">
        <v>135</v>
      </c>
      <c r="G64" t="s">
        <v>144</v>
      </c>
      <c r="H64" t="s">
        <v>369</v>
      </c>
      <c r="I64" s="4"/>
      <c r="J64" s="4"/>
      <c r="K64" s="4"/>
      <c r="L64" s="4"/>
      <c r="M64" s="4"/>
      <c r="N64" s="4"/>
      <c r="O64" s="4"/>
      <c r="P64" s="4"/>
      <c r="Q64" s="4"/>
      <c r="R64" s="77"/>
      <c r="S64" s="16"/>
      <c r="T64" s="4"/>
      <c r="U64" s="4"/>
      <c r="V64" s="16"/>
      <c r="W64" s="4"/>
      <c r="X64" s="16"/>
      <c r="Y64" s="16"/>
      <c r="Z64" s="16"/>
      <c r="AA64" s="16"/>
      <c r="AB64" s="16"/>
      <c r="AC64" s="16"/>
      <c r="AD64" s="16"/>
      <c r="AE64" s="170"/>
      <c r="AF64" s="171"/>
      <c r="AG64" s="171"/>
      <c r="AH64" s="171"/>
      <c r="AI64" s="171"/>
      <c r="AJ64" s="171"/>
      <c r="AK64" s="172"/>
      <c r="AL64" s="81"/>
      <c r="AM64" s="21"/>
    </row>
    <row r="65" spans="1:39">
      <c r="A65" s="43">
        <v>1842</v>
      </c>
      <c r="B65" s="38"/>
      <c r="C65" s="38"/>
      <c r="D65" s="11" t="s">
        <v>534</v>
      </c>
      <c r="E65" t="s">
        <v>518</v>
      </c>
      <c r="F65" t="s">
        <v>135</v>
      </c>
      <c r="G65" t="s">
        <v>144</v>
      </c>
      <c r="H65" t="s">
        <v>138</v>
      </c>
      <c r="I65" s="4"/>
      <c r="J65" s="4"/>
      <c r="K65" s="4"/>
      <c r="L65" s="4"/>
      <c r="M65" s="4"/>
      <c r="N65" s="4"/>
      <c r="O65" s="4"/>
      <c r="P65" s="4"/>
      <c r="Q65" s="4"/>
      <c r="R65" s="77"/>
      <c r="S65" s="16"/>
      <c r="T65" s="4"/>
      <c r="U65" s="4"/>
      <c r="V65" s="16"/>
      <c r="W65" s="4"/>
      <c r="X65" s="16"/>
      <c r="Y65" s="16">
        <v>0</v>
      </c>
      <c r="Z65" s="16"/>
      <c r="AA65" s="16"/>
      <c r="AB65" s="16"/>
      <c r="AC65" s="16"/>
      <c r="AD65" s="16"/>
      <c r="AE65" s="170"/>
      <c r="AF65" s="171"/>
      <c r="AG65" s="171"/>
      <c r="AH65" s="171"/>
      <c r="AI65" s="171"/>
      <c r="AJ65" s="171"/>
      <c r="AK65" s="172"/>
      <c r="AL65" s="81"/>
      <c r="AM65" s="21"/>
    </row>
    <row r="66" spans="1:39">
      <c r="A66" s="43">
        <v>1845</v>
      </c>
      <c r="B66" s="38"/>
      <c r="C66" s="38"/>
      <c r="D66" s="11" t="s">
        <v>535</v>
      </c>
      <c r="E66" t="s">
        <v>518</v>
      </c>
      <c r="F66" t="s">
        <v>135</v>
      </c>
      <c r="G66" t="s">
        <v>144</v>
      </c>
      <c r="H66" t="s">
        <v>138</v>
      </c>
      <c r="I66" s="4"/>
      <c r="J66" s="4"/>
      <c r="K66" s="4"/>
      <c r="L66" s="4"/>
      <c r="M66" s="4"/>
      <c r="N66" s="4"/>
      <c r="O66" s="4"/>
      <c r="P66" s="4"/>
      <c r="Q66" s="4"/>
      <c r="R66" s="77"/>
      <c r="S66" s="16"/>
      <c r="T66" s="4"/>
      <c r="U66" s="4"/>
      <c r="V66" s="16"/>
      <c r="W66" s="4"/>
      <c r="X66" s="16"/>
      <c r="Y66" s="16">
        <v>0</v>
      </c>
      <c r="Z66" s="16"/>
      <c r="AA66" s="16"/>
      <c r="AB66" s="16"/>
      <c r="AC66" s="16"/>
      <c r="AD66" s="16"/>
      <c r="AE66" s="170"/>
      <c r="AF66" s="171"/>
      <c r="AG66" s="171"/>
      <c r="AH66" s="171"/>
      <c r="AI66" s="171"/>
      <c r="AJ66" s="171"/>
      <c r="AK66" s="172"/>
      <c r="AL66" s="81"/>
      <c r="AM66" s="21"/>
    </row>
    <row r="67" spans="1:39">
      <c r="A67" s="43">
        <v>1874</v>
      </c>
      <c r="B67" s="38"/>
      <c r="C67" s="38"/>
      <c r="D67" s="11" t="s">
        <v>536</v>
      </c>
      <c r="E67" t="s">
        <v>518</v>
      </c>
      <c r="F67" t="s">
        <v>135</v>
      </c>
      <c r="G67" t="s">
        <v>144</v>
      </c>
      <c r="H67" t="s">
        <v>386</v>
      </c>
      <c r="I67" s="4"/>
      <c r="J67" s="4"/>
      <c r="K67" s="4"/>
      <c r="L67" s="4"/>
      <c r="M67" s="4"/>
      <c r="N67" s="4"/>
      <c r="O67" s="4"/>
      <c r="P67" s="4"/>
      <c r="Q67" s="4"/>
      <c r="R67" s="77"/>
      <c r="S67" s="16"/>
      <c r="T67" s="4"/>
      <c r="U67" s="4"/>
      <c r="V67" s="16"/>
      <c r="W67" s="4"/>
      <c r="X67" s="16"/>
      <c r="Y67" s="16"/>
      <c r="Z67" s="16">
        <v>0</v>
      </c>
      <c r="AA67" s="16"/>
      <c r="AB67" s="16"/>
      <c r="AC67" s="16"/>
      <c r="AD67" s="16"/>
      <c r="AE67" s="170"/>
      <c r="AF67" s="171"/>
      <c r="AG67" s="171"/>
      <c r="AH67" s="171"/>
      <c r="AI67" s="171"/>
      <c r="AJ67" s="171"/>
      <c r="AK67" s="172"/>
      <c r="AL67" s="81"/>
      <c r="AM67" s="21"/>
    </row>
    <row r="68" spans="1:39">
      <c r="A68" s="43">
        <v>1880</v>
      </c>
      <c r="B68" s="38"/>
      <c r="C68" s="38"/>
      <c r="D68" s="11" t="s">
        <v>537</v>
      </c>
      <c r="E68" t="s">
        <v>518</v>
      </c>
      <c r="F68" t="s">
        <v>135</v>
      </c>
      <c r="G68" t="s">
        <v>144</v>
      </c>
      <c r="H68" t="s">
        <v>347</v>
      </c>
      <c r="I68" s="4"/>
      <c r="J68" s="4"/>
      <c r="K68" s="4"/>
      <c r="L68" s="4"/>
      <c r="M68" s="4"/>
      <c r="N68" s="4"/>
      <c r="O68" s="4"/>
      <c r="P68" s="4"/>
      <c r="Q68" s="4"/>
      <c r="R68" s="77"/>
      <c r="S68" s="16"/>
      <c r="T68" s="4"/>
      <c r="U68" s="4"/>
      <c r="V68" s="16"/>
      <c r="W68" s="4"/>
      <c r="X68" s="16"/>
      <c r="Y68" s="16">
        <v>0</v>
      </c>
      <c r="Z68" s="16"/>
      <c r="AA68" s="16"/>
      <c r="AB68" s="16"/>
      <c r="AC68" s="16"/>
      <c r="AD68" s="16"/>
      <c r="AE68" s="170"/>
      <c r="AF68" s="171"/>
      <c r="AG68" s="171"/>
      <c r="AH68" s="171"/>
      <c r="AI68" s="171"/>
      <c r="AJ68" s="171"/>
      <c r="AK68" s="172"/>
      <c r="AL68" s="81"/>
      <c r="AM68" s="21"/>
    </row>
    <row r="69" spans="1:39">
      <c r="A69" s="43">
        <v>1881</v>
      </c>
      <c r="B69" s="38"/>
      <c r="C69" s="38"/>
      <c r="D69" s="11" t="s">
        <v>538</v>
      </c>
      <c r="E69" t="s">
        <v>518</v>
      </c>
      <c r="F69" t="s">
        <v>135</v>
      </c>
      <c r="G69" t="s">
        <v>144</v>
      </c>
      <c r="H69" t="s">
        <v>387</v>
      </c>
      <c r="I69" s="4"/>
      <c r="J69" s="4"/>
      <c r="K69" s="4"/>
      <c r="L69" s="4"/>
      <c r="M69" s="4"/>
      <c r="N69" s="4"/>
      <c r="O69" s="4"/>
      <c r="P69" s="4"/>
      <c r="Q69" s="4"/>
      <c r="R69" s="77"/>
      <c r="S69" s="16"/>
      <c r="T69" s="4"/>
      <c r="U69" s="4"/>
      <c r="V69" s="16"/>
      <c r="W69" s="4"/>
      <c r="X69" s="16"/>
      <c r="Y69" s="16"/>
      <c r="Z69" s="16"/>
      <c r="AA69" s="16"/>
      <c r="AB69" s="16"/>
      <c r="AC69" s="16"/>
      <c r="AD69" s="16"/>
      <c r="AE69" s="170">
        <v>3</v>
      </c>
      <c r="AF69" s="171"/>
      <c r="AG69" s="171"/>
      <c r="AH69" s="171"/>
      <c r="AI69" s="171"/>
      <c r="AJ69" s="171"/>
      <c r="AK69" s="172"/>
      <c r="AL69" s="81"/>
      <c r="AM69" s="21"/>
    </row>
    <row r="70" spans="1:39">
      <c r="A70" s="43">
        <v>1946</v>
      </c>
      <c r="B70" s="38"/>
      <c r="C70" s="38">
        <v>-1</v>
      </c>
      <c r="D70" s="11" t="s">
        <v>539</v>
      </c>
      <c r="E70" t="s">
        <v>518</v>
      </c>
      <c r="F70" t="s">
        <v>135</v>
      </c>
      <c r="G70" t="s">
        <v>144</v>
      </c>
      <c r="H70" t="s">
        <v>540</v>
      </c>
      <c r="I70" s="4"/>
      <c r="J70" s="4"/>
      <c r="K70" s="4"/>
      <c r="L70" s="4"/>
      <c r="M70" s="4"/>
      <c r="N70" s="4"/>
      <c r="O70" s="4"/>
      <c r="P70" s="4"/>
      <c r="Q70" s="4"/>
      <c r="R70" s="77"/>
      <c r="S70" s="16"/>
      <c r="T70" s="4"/>
      <c r="U70" s="4"/>
      <c r="V70" s="16"/>
      <c r="W70" s="4"/>
      <c r="X70" s="16"/>
      <c r="Y70" s="16"/>
      <c r="Z70" s="16"/>
      <c r="AA70" s="16">
        <v>0</v>
      </c>
      <c r="AB70" s="16"/>
      <c r="AC70" s="16"/>
      <c r="AD70" s="16"/>
      <c r="AE70" s="170"/>
      <c r="AF70" s="171"/>
      <c r="AG70" s="171"/>
      <c r="AH70" s="171"/>
      <c r="AI70" s="171"/>
      <c r="AJ70" s="171"/>
      <c r="AK70" s="172"/>
      <c r="AL70" s="81"/>
      <c r="AM70" s="21"/>
    </row>
    <row r="71" spans="1:39">
      <c r="A71" s="43">
        <v>2031</v>
      </c>
      <c r="B71" s="38"/>
      <c r="C71" s="38"/>
      <c r="D71" s="11" t="s">
        <v>543</v>
      </c>
      <c r="E71" t="s">
        <v>518</v>
      </c>
      <c r="F71" t="s">
        <v>135</v>
      </c>
      <c r="G71" t="s">
        <v>144</v>
      </c>
      <c r="H71" t="s">
        <v>544</v>
      </c>
      <c r="I71" s="4"/>
      <c r="J71" s="4"/>
      <c r="K71" s="4"/>
      <c r="L71" s="4"/>
      <c r="M71" s="4"/>
      <c r="N71" s="4"/>
      <c r="O71" s="4"/>
      <c r="P71" s="4"/>
      <c r="Q71" s="4"/>
      <c r="R71" s="77"/>
      <c r="S71" s="16"/>
      <c r="T71" s="4"/>
      <c r="U71" s="4"/>
      <c r="V71" s="16"/>
      <c r="W71" s="4"/>
      <c r="X71" s="16"/>
      <c r="Y71" s="16"/>
      <c r="Z71" s="16"/>
      <c r="AA71" s="16">
        <v>0</v>
      </c>
      <c r="AB71" s="16"/>
      <c r="AC71" s="16"/>
      <c r="AD71" s="16"/>
      <c r="AE71" s="170"/>
      <c r="AF71" s="171"/>
      <c r="AG71" s="171"/>
      <c r="AH71" s="171"/>
      <c r="AI71" s="171"/>
      <c r="AJ71" s="171"/>
      <c r="AK71" s="172"/>
      <c r="AL71" s="81"/>
      <c r="AM71" s="21"/>
    </row>
    <row r="72" spans="1:39">
      <c r="A72" s="43">
        <v>2048</v>
      </c>
      <c r="B72" s="38"/>
      <c r="C72" s="38"/>
      <c r="D72" s="11" t="s">
        <v>545</v>
      </c>
      <c r="E72" t="s">
        <v>518</v>
      </c>
      <c r="F72" t="s">
        <v>135</v>
      </c>
      <c r="G72" t="s">
        <v>144</v>
      </c>
      <c r="H72" t="s">
        <v>388</v>
      </c>
      <c r="I72" s="4"/>
      <c r="J72" s="4"/>
      <c r="K72" s="4"/>
      <c r="L72" s="4"/>
      <c r="M72" s="4"/>
      <c r="N72" s="4"/>
      <c r="O72" s="4"/>
      <c r="P72" s="4"/>
      <c r="Q72" s="4"/>
      <c r="R72" s="77"/>
      <c r="S72" s="16"/>
      <c r="T72" s="4"/>
      <c r="U72" s="4"/>
      <c r="V72" s="16"/>
      <c r="W72" s="4"/>
      <c r="X72" s="16"/>
      <c r="Y72" s="16"/>
      <c r="Z72" s="16"/>
      <c r="AA72" s="16">
        <v>0</v>
      </c>
      <c r="AB72" s="16"/>
      <c r="AC72" s="16"/>
      <c r="AD72" s="16"/>
      <c r="AE72" s="170"/>
      <c r="AF72" s="171"/>
      <c r="AG72" s="171"/>
      <c r="AH72" s="171"/>
      <c r="AI72" s="171"/>
      <c r="AJ72" s="171"/>
      <c r="AK72" s="172"/>
      <c r="AL72" s="81"/>
      <c r="AM72" s="21"/>
    </row>
    <row r="73" spans="1:39" ht="30">
      <c r="A73" s="101">
        <v>1588</v>
      </c>
      <c r="B73" s="38"/>
      <c r="C73" s="38"/>
      <c r="D73" s="11" t="s">
        <v>523</v>
      </c>
      <c r="E73" t="s">
        <v>518</v>
      </c>
      <c r="F73" t="s">
        <v>135</v>
      </c>
      <c r="G73" t="s">
        <v>144</v>
      </c>
      <c r="H73" t="s">
        <v>108</v>
      </c>
      <c r="I73" s="4"/>
      <c r="J73" s="4"/>
      <c r="K73" s="4"/>
      <c r="L73" s="4"/>
      <c r="M73" s="4"/>
      <c r="N73" s="4"/>
      <c r="O73" s="4"/>
      <c r="P73" s="4"/>
      <c r="Q73" s="4"/>
      <c r="R73" s="77"/>
      <c r="S73" s="16"/>
      <c r="T73" s="4"/>
      <c r="U73" s="4"/>
      <c r="V73" s="16"/>
      <c r="W73" s="4"/>
      <c r="X73" s="16"/>
      <c r="Y73" s="16"/>
      <c r="Z73" s="16"/>
      <c r="AA73" s="16">
        <v>1</v>
      </c>
      <c r="AB73" s="16"/>
      <c r="AC73" s="16"/>
      <c r="AD73" s="16"/>
      <c r="AE73" s="170"/>
      <c r="AF73" s="171"/>
      <c r="AG73" s="171"/>
      <c r="AH73" s="171"/>
      <c r="AI73" s="171"/>
      <c r="AJ73" s="171"/>
      <c r="AK73" s="172"/>
      <c r="AL73" s="81"/>
      <c r="AM73" s="21"/>
    </row>
    <row r="74" spans="1:39" ht="30">
      <c r="A74" s="43">
        <v>1110</v>
      </c>
      <c r="B74" s="38"/>
      <c r="C74" s="38"/>
      <c r="D74" s="11" t="s">
        <v>520</v>
      </c>
      <c r="E74" t="s">
        <v>518</v>
      </c>
      <c r="F74" t="s">
        <v>135</v>
      </c>
      <c r="G74" t="s">
        <v>144</v>
      </c>
      <c r="H74" t="s">
        <v>521</v>
      </c>
      <c r="I74" s="4"/>
      <c r="J74" s="4"/>
      <c r="K74" s="4"/>
      <c r="L74" s="4"/>
      <c r="M74" s="4"/>
      <c r="N74" s="4"/>
      <c r="O74" s="4"/>
      <c r="P74" s="4"/>
      <c r="Q74" s="4"/>
      <c r="R74" s="77"/>
      <c r="S74" s="16"/>
      <c r="T74" s="4"/>
      <c r="U74" s="4"/>
      <c r="V74" s="16"/>
      <c r="W74" s="4"/>
      <c r="X74" s="16"/>
      <c r="Y74" s="16"/>
      <c r="Z74" s="16"/>
      <c r="AA74" s="16"/>
      <c r="AB74" s="16"/>
      <c r="AC74" s="16"/>
      <c r="AD74" s="16"/>
      <c r="AE74" s="170"/>
      <c r="AF74" s="171"/>
      <c r="AG74" s="171"/>
      <c r="AH74" s="171"/>
      <c r="AI74" s="171"/>
      <c r="AJ74" s="171"/>
      <c r="AK74" s="172">
        <v>3</v>
      </c>
      <c r="AL74" s="81"/>
      <c r="AM74" s="21"/>
    </row>
    <row r="75" spans="1:39">
      <c r="A75" s="101">
        <v>2216</v>
      </c>
      <c r="B75" s="38"/>
      <c r="C75" s="38"/>
      <c r="D75" s="11" t="s">
        <v>591</v>
      </c>
      <c r="E75" t="s">
        <v>518</v>
      </c>
      <c r="F75" t="s">
        <v>135</v>
      </c>
      <c r="G75" t="s">
        <v>144</v>
      </c>
      <c r="H75" t="s">
        <v>592</v>
      </c>
      <c r="I75" s="4"/>
      <c r="J75" s="4"/>
      <c r="K75" s="4"/>
      <c r="L75" s="4"/>
      <c r="M75" s="4"/>
      <c r="N75" s="4"/>
      <c r="O75" s="4"/>
      <c r="P75" s="4"/>
      <c r="Q75" s="4"/>
      <c r="R75" s="77"/>
      <c r="S75" s="16"/>
      <c r="T75" s="4"/>
      <c r="U75" s="4"/>
      <c r="V75" s="16"/>
      <c r="W75" s="4"/>
      <c r="X75" s="16"/>
      <c r="Y75" s="16"/>
      <c r="Z75" s="16"/>
      <c r="AA75" s="16"/>
      <c r="AB75" s="16"/>
      <c r="AC75" s="16"/>
      <c r="AD75" s="16"/>
      <c r="AE75" s="170"/>
      <c r="AF75" s="171"/>
      <c r="AG75" s="171"/>
      <c r="AH75" s="171"/>
      <c r="AI75" s="171"/>
      <c r="AJ75" s="171"/>
      <c r="AK75" s="172"/>
      <c r="AL75" s="81"/>
      <c r="AM75" s="21"/>
    </row>
    <row r="76" spans="1:39">
      <c r="A76" s="43">
        <v>2078</v>
      </c>
      <c r="B76" s="38"/>
      <c r="C76" s="38"/>
      <c r="D76" s="11" t="s">
        <v>593</v>
      </c>
      <c r="E76" t="s">
        <v>518</v>
      </c>
      <c r="F76" t="s">
        <v>135</v>
      </c>
      <c r="G76" t="s">
        <v>144</v>
      </c>
      <c r="H76" t="s">
        <v>594</v>
      </c>
      <c r="I76" s="4"/>
      <c r="J76" s="4"/>
      <c r="K76" s="4"/>
      <c r="L76" s="4"/>
      <c r="M76" s="4"/>
      <c r="N76" s="4"/>
      <c r="O76" s="4"/>
      <c r="P76" s="4"/>
      <c r="Q76" s="4"/>
      <c r="R76" s="77"/>
      <c r="S76" s="16"/>
      <c r="T76" s="4"/>
      <c r="U76" s="4"/>
      <c r="V76" s="16"/>
      <c r="W76" s="4"/>
      <c r="X76" s="16"/>
      <c r="Y76" s="16"/>
      <c r="Z76" s="16"/>
      <c r="AA76" s="16"/>
      <c r="AB76" s="16"/>
      <c r="AC76" s="16"/>
      <c r="AD76" s="16"/>
      <c r="AE76" s="170"/>
      <c r="AF76" s="171"/>
      <c r="AG76" s="171"/>
      <c r="AH76" s="171"/>
      <c r="AI76" s="171"/>
      <c r="AJ76" s="171"/>
      <c r="AK76" s="172"/>
      <c r="AL76" s="81"/>
      <c r="AM76" s="21"/>
    </row>
    <row r="77" spans="1:39">
      <c r="A77" s="43">
        <v>2040</v>
      </c>
      <c r="B77" s="38"/>
      <c r="C77" s="38"/>
      <c r="D77" s="11" t="s">
        <v>596</v>
      </c>
      <c r="E77" t="s">
        <v>518</v>
      </c>
      <c r="F77" t="s">
        <v>135</v>
      </c>
      <c r="G77" t="s">
        <v>144</v>
      </c>
      <c r="H77" t="s">
        <v>544</v>
      </c>
      <c r="I77" s="4"/>
      <c r="J77" s="4"/>
      <c r="K77" s="4"/>
      <c r="L77" s="4"/>
      <c r="M77" s="4"/>
      <c r="N77" s="4"/>
      <c r="O77" s="4"/>
      <c r="P77" s="4"/>
      <c r="Q77" s="4"/>
      <c r="R77" s="77"/>
      <c r="S77" s="16"/>
      <c r="T77" s="4"/>
      <c r="U77" s="4"/>
      <c r="V77" s="16"/>
      <c r="W77" s="4"/>
      <c r="X77" s="16"/>
      <c r="Y77" s="16"/>
      <c r="Z77" s="16"/>
      <c r="AA77" s="16">
        <v>0</v>
      </c>
      <c r="AB77" s="16"/>
      <c r="AC77" s="16"/>
      <c r="AD77" s="16"/>
      <c r="AE77" s="170"/>
      <c r="AF77" s="171"/>
      <c r="AG77" s="171"/>
      <c r="AH77" s="171"/>
      <c r="AI77" s="171"/>
      <c r="AJ77" s="171"/>
      <c r="AK77" s="172"/>
      <c r="AL77" s="81"/>
      <c r="AM77" s="21"/>
    </row>
    <row r="78" spans="1:39">
      <c r="A78" s="43">
        <v>546</v>
      </c>
      <c r="B78" s="38"/>
      <c r="C78" s="38"/>
      <c r="D78" s="11" t="s">
        <v>689</v>
      </c>
      <c r="F78" t="s">
        <v>135</v>
      </c>
      <c r="G78" t="s">
        <v>144</v>
      </c>
      <c r="H78" t="s">
        <v>198</v>
      </c>
      <c r="I78" s="4"/>
      <c r="J78" s="4"/>
      <c r="K78" s="4"/>
      <c r="L78" s="4"/>
      <c r="M78" s="4"/>
      <c r="N78" s="4"/>
      <c r="O78" s="4"/>
      <c r="P78" s="4"/>
      <c r="Q78" s="4"/>
      <c r="R78" s="77"/>
      <c r="S78" s="16"/>
      <c r="T78" s="4"/>
      <c r="U78" s="4"/>
      <c r="V78" s="16"/>
      <c r="W78" s="4"/>
      <c r="X78" s="16"/>
      <c r="Y78" s="16"/>
      <c r="Z78" s="16"/>
      <c r="AA78" s="16"/>
      <c r="AB78" s="16"/>
      <c r="AC78" s="16"/>
      <c r="AD78" s="16"/>
      <c r="AE78" s="170">
        <v>3</v>
      </c>
      <c r="AF78" s="171"/>
      <c r="AG78" s="171"/>
      <c r="AH78" s="171"/>
      <c r="AI78" s="171"/>
      <c r="AJ78" s="171"/>
      <c r="AK78" s="172"/>
      <c r="AL78" s="81"/>
      <c r="AM78" s="21"/>
    </row>
    <row r="79" spans="1:39">
      <c r="A79" s="43">
        <v>701</v>
      </c>
      <c r="B79" s="38"/>
      <c r="C79" s="38"/>
      <c r="D79" s="11" t="s">
        <v>687</v>
      </c>
      <c r="F79" t="s">
        <v>135</v>
      </c>
      <c r="G79" t="s">
        <v>144</v>
      </c>
      <c r="H79" t="s">
        <v>688</v>
      </c>
      <c r="I79" s="4"/>
      <c r="J79" s="4"/>
      <c r="K79" s="4"/>
      <c r="L79" s="4"/>
      <c r="M79" s="4"/>
      <c r="N79" s="4"/>
      <c r="O79" s="4"/>
      <c r="P79" s="4"/>
      <c r="Q79" s="4"/>
      <c r="R79" s="77"/>
      <c r="S79" s="16"/>
      <c r="T79" s="4"/>
      <c r="U79" s="4"/>
      <c r="V79" s="16"/>
      <c r="W79" s="4"/>
      <c r="X79" s="16"/>
      <c r="Y79" s="16"/>
      <c r="Z79" s="16"/>
      <c r="AA79" s="16"/>
      <c r="AB79" s="16"/>
      <c r="AC79" s="16"/>
      <c r="AD79" s="16"/>
      <c r="AE79" s="170"/>
      <c r="AF79" s="171"/>
      <c r="AG79" s="171"/>
      <c r="AH79" s="171"/>
      <c r="AI79" s="171"/>
      <c r="AJ79" s="171"/>
      <c r="AK79" s="172">
        <v>3</v>
      </c>
      <c r="AL79" s="81"/>
      <c r="AM79" s="21"/>
    </row>
    <row r="80" spans="1:39">
      <c r="A80" s="101">
        <v>3093</v>
      </c>
      <c r="B80" s="38"/>
      <c r="C80" s="38"/>
      <c r="D80" s="11" t="s">
        <v>690</v>
      </c>
      <c r="E80" t="s">
        <v>518</v>
      </c>
      <c r="F80" t="s">
        <v>135</v>
      </c>
      <c r="G80" t="s">
        <v>144</v>
      </c>
      <c r="H80" t="s">
        <v>643</v>
      </c>
      <c r="I80" s="4"/>
      <c r="J80" s="4"/>
      <c r="K80" s="4"/>
      <c r="L80" s="4"/>
      <c r="M80" s="4"/>
      <c r="N80" s="4"/>
      <c r="O80" s="4"/>
      <c r="P80" s="4"/>
      <c r="Q80" s="4"/>
      <c r="R80" s="77"/>
      <c r="S80" s="16"/>
      <c r="T80" s="4"/>
      <c r="U80" s="4"/>
      <c r="V80" s="16"/>
      <c r="W80" s="4"/>
      <c r="X80" s="16"/>
      <c r="Y80" s="16"/>
      <c r="Z80" s="16"/>
      <c r="AA80" s="16"/>
      <c r="AB80" s="16"/>
      <c r="AC80" s="16"/>
      <c r="AD80" s="16"/>
      <c r="AE80" s="170"/>
      <c r="AF80" s="171"/>
      <c r="AG80" s="171"/>
      <c r="AH80" s="171"/>
      <c r="AI80" s="171"/>
      <c r="AJ80" s="171"/>
      <c r="AK80" s="172"/>
      <c r="AL80" s="81"/>
      <c r="AM80" s="21"/>
    </row>
    <row r="81" spans="1:44">
      <c r="A81" s="101">
        <v>3094</v>
      </c>
      <c r="B81" s="38"/>
      <c r="C81" s="38"/>
      <c r="D81" s="11" t="s">
        <v>690</v>
      </c>
      <c r="E81" t="s">
        <v>518</v>
      </c>
      <c r="F81" t="s">
        <v>135</v>
      </c>
      <c r="G81" t="s">
        <v>144</v>
      </c>
      <c r="H81" t="s">
        <v>365</v>
      </c>
      <c r="I81" s="4"/>
      <c r="J81" s="4"/>
      <c r="K81" s="4"/>
      <c r="L81" s="4"/>
      <c r="M81" s="4"/>
      <c r="N81" s="4"/>
      <c r="O81" s="4"/>
      <c r="P81" s="4"/>
      <c r="Q81" s="4"/>
      <c r="R81" s="77"/>
      <c r="S81" s="16"/>
      <c r="T81" s="4"/>
      <c r="U81" s="4"/>
      <c r="V81" s="16"/>
      <c r="W81" s="4"/>
      <c r="X81" s="16"/>
      <c r="Y81" s="16"/>
      <c r="Z81" s="16"/>
      <c r="AA81" s="16"/>
      <c r="AB81" s="16"/>
      <c r="AC81" s="16"/>
      <c r="AD81" s="16"/>
      <c r="AE81" s="170"/>
      <c r="AF81" s="171"/>
      <c r="AG81" s="171"/>
      <c r="AH81" s="171"/>
      <c r="AI81" s="171"/>
      <c r="AJ81" s="171"/>
      <c r="AK81" s="172"/>
      <c r="AL81" s="81"/>
      <c r="AM81" s="21"/>
    </row>
    <row r="82" spans="1:44">
      <c r="A82" s="101">
        <v>3097</v>
      </c>
      <c r="B82" s="38"/>
      <c r="C82" s="38"/>
      <c r="D82" s="11" t="s">
        <v>690</v>
      </c>
      <c r="E82" t="s">
        <v>518</v>
      </c>
      <c r="F82" t="s">
        <v>135</v>
      </c>
      <c r="G82" t="s">
        <v>144</v>
      </c>
      <c r="H82" t="s">
        <v>691</v>
      </c>
      <c r="I82" s="4"/>
      <c r="J82" s="4"/>
      <c r="K82" s="4"/>
      <c r="L82" s="4"/>
      <c r="M82" s="4"/>
      <c r="N82" s="4"/>
      <c r="O82" s="4"/>
      <c r="P82" s="4"/>
      <c r="Q82" s="4"/>
      <c r="R82" s="77"/>
      <c r="S82" s="16"/>
      <c r="T82" s="4"/>
      <c r="U82" s="4"/>
      <c r="V82" s="16"/>
      <c r="W82" s="4"/>
      <c r="X82" s="16"/>
      <c r="Y82" s="16"/>
      <c r="Z82" s="16"/>
      <c r="AA82" s="16"/>
      <c r="AB82" s="16"/>
      <c r="AC82" s="16"/>
      <c r="AD82" s="16"/>
      <c r="AE82" s="170"/>
      <c r="AF82" s="171"/>
      <c r="AG82" s="171"/>
      <c r="AH82" s="171"/>
      <c r="AI82" s="171"/>
      <c r="AJ82" s="171"/>
      <c r="AK82" s="172"/>
      <c r="AL82" s="81"/>
      <c r="AM82" s="21"/>
    </row>
    <row r="83" spans="1:44">
      <c r="A83" s="101">
        <v>3098</v>
      </c>
      <c r="B83" s="38"/>
      <c r="C83" s="38"/>
      <c r="D83" s="11" t="s">
        <v>690</v>
      </c>
      <c r="E83" t="s">
        <v>518</v>
      </c>
      <c r="F83" t="s">
        <v>135</v>
      </c>
      <c r="G83" t="s">
        <v>144</v>
      </c>
      <c r="H83" t="s">
        <v>336</v>
      </c>
      <c r="I83" s="4"/>
      <c r="J83" s="4"/>
      <c r="K83" s="4"/>
      <c r="L83" s="4"/>
      <c r="M83" s="4"/>
      <c r="N83" s="4"/>
      <c r="O83" s="4"/>
      <c r="P83" s="4"/>
      <c r="Q83" s="4"/>
      <c r="R83" s="77"/>
      <c r="S83" s="16"/>
      <c r="T83" s="4"/>
      <c r="U83" s="4"/>
      <c r="V83" s="16"/>
      <c r="W83" s="4"/>
      <c r="X83" s="16"/>
      <c r="Y83" s="16"/>
      <c r="Z83" s="16"/>
      <c r="AA83" s="16"/>
      <c r="AB83" s="16"/>
      <c r="AC83" s="16"/>
      <c r="AD83" s="16"/>
      <c r="AE83" s="170"/>
      <c r="AF83" s="171"/>
      <c r="AG83" s="171"/>
      <c r="AH83" s="171"/>
      <c r="AI83" s="171"/>
      <c r="AJ83" s="171"/>
      <c r="AK83" s="172"/>
      <c r="AL83" s="81"/>
      <c r="AM83" s="21"/>
    </row>
    <row r="84" spans="1:44">
      <c r="A84" s="43">
        <v>2740</v>
      </c>
      <c r="B84" s="38"/>
      <c r="C84" s="38"/>
      <c r="D84" s="11" t="s">
        <v>686</v>
      </c>
      <c r="F84" t="s">
        <v>135</v>
      </c>
      <c r="G84" t="s">
        <v>144</v>
      </c>
      <c r="H84" t="s">
        <v>540</v>
      </c>
      <c r="I84" s="4"/>
      <c r="J84" s="4"/>
      <c r="K84" s="4"/>
      <c r="L84" s="4"/>
      <c r="M84" s="4"/>
      <c r="N84" s="4"/>
      <c r="O84" s="4"/>
      <c r="P84" s="4"/>
      <c r="Q84" s="4"/>
      <c r="R84" s="77"/>
      <c r="S84" s="16"/>
      <c r="T84" s="4"/>
      <c r="U84" s="4"/>
      <c r="V84" s="16"/>
      <c r="W84" s="4"/>
      <c r="X84" s="16"/>
      <c r="Y84" s="16"/>
      <c r="Z84" s="16"/>
      <c r="AA84" s="16"/>
      <c r="AB84" s="16"/>
      <c r="AC84" s="16"/>
      <c r="AD84" s="16"/>
      <c r="AE84" s="170"/>
      <c r="AF84" s="171"/>
      <c r="AG84" s="171"/>
      <c r="AH84" s="171"/>
      <c r="AI84" s="171"/>
      <c r="AJ84" s="171"/>
      <c r="AK84" s="172"/>
      <c r="AL84" s="81"/>
      <c r="AM84" s="21"/>
    </row>
    <row r="85" spans="1:44">
      <c r="A85" s="43">
        <v>2041</v>
      </c>
      <c r="B85" s="38"/>
      <c r="C85" s="38"/>
      <c r="D85" s="11" t="s">
        <v>595</v>
      </c>
      <c r="E85" t="s">
        <v>518</v>
      </c>
      <c r="F85" t="s">
        <v>135</v>
      </c>
      <c r="G85" t="s">
        <v>144</v>
      </c>
      <c r="H85" t="s">
        <v>544</v>
      </c>
      <c r="I85" s="4"/>
      <c r="J85" s="4"/>
      <c r="K85" s="4"/>
      <c r="L85" s="4"/>
      <c r="M85" s="4"/>
      <c r="N85" s="4"/>
      <c r="O85" s="4"/>
      <c r="P85" s="4"/>
      <c r="Q85" s="4"/>
      <c r="R85" s="77"/>
      <c r="S85" s="16"/>
      <c r="T85" s="4"/>
      <c r="U85" s="4"/>
      <c r="V85" s="16"/>
      <c r="W85" s="4"/>
      <c r="X85" s="16"/>
      <c r="Y85" s="16"/>
      <c r="Z85" s="16"/>
      <c r="AA85" s="16">
        <v>0</v>
      </c>
      <c r="AB85" s="16"/>
      <c r="AC85" s="16"/>
      <c r="AD85" s="16"/>
      <c r="AE85" s="170"/>
      <c r="AF85" s="171"/>
      <c r="AG85" s="171"/>
      <c r="AH85" s="171"/>
      <c r="AI85" s="171"/>
      <c r="AJ85" s="171"/>
      <c r="AK85" s="172"/>
      <c r="AL85" s="81"/>
      <c r="AM85" s="21"/>
    </row>
    <row r="86" spans="1:44" hidden="1">
      <c r="A86" s="7" t="s">
        <v>37</v>
      </c>
      <c r="B86" s="8"/>
      <c r="C86" s="23"/>
      <c r="D86" s="23"/>
      <c r="E86" s="7"/>
      <c r="F86" s="7"/>
      <c r="G86" s="7"/>
      <c r="H86" s="7"/>
      <c r="I86" s="8"/>
      <c r="J86" s="8"/>
      <c r="K86" s="8"/>
      <c r="L86" s="8"/>
      <c r="M86" s="8"/>
      <c r="N86" s="8"/>
      <c r="O86" s="8"/>
      <c r="P86" s="8"/>
      <c r="Q86" s="8"/>
      <c r="R86" s="78"/>
      <c r="S86" s="8"/>
      <c r="T86" s="8"/>
      <c r="U86" s="8"/>
      <c r="V86" s="8"/>
      <c r="W86" s="8"/>
      <c r="X86" s="8"/>
      <c r="Y86" s="8"/>
      <c r="Z86" s="8"/>
      <c r="AA86" s="8"/>
      <c r="AB86" s="8"/>
      <c r="AC86" s="8"/>
      <c r="AD86" s="8"/>
      <c r="AE86" s="8"/>
      <c r="AF86" s="8"/>
      <c r="AG86" s="8"/>
      <c r="AH86" s="8"/>
      <c r="AI86" s="8"/>
      <c r="AJ86" s="8"/>
      <c r="AK86" s="8"/>
      <c r="AL86" s="82"/>
      <c r="AM86" s="83"/>
    </row>
    <row r="87" spans="1:44" ht="15.75" hidden="1" thickBot="1">
      <c r="A87" s="12"/>
      <c r="B87" s="90"/>
      <c r="C87" s="24"/>
      <c r="D87" s="24"/>
      <c r="E87" s="13"/>
      <c r="F87" s="13"/>
      <c r="G87" s="193" t="s">
        <v>39</v>
      </c>
      <c r="H87" s="194"/>
      <c r="I87" s="14">
        <v>0</v>
      </c>
      <c r="J87" s="14">
        <v>0</v>
      </c>
      <c r="K87" s="14">
        <v>2</v>
      </c>
      <c r="L87" s="14">
        <v>2</v>
      </c>
      <c r="M87" s="14">
        <v>2</v>
      </c>
      <c r="N87" s="14">
        <v>2</v>
      </c>
      <c r="O87" s="14">
        <v>2</v>
      </c>
      <c r="P87" s="14">
        <v>0</v>
      </c>
      <c r="Q87" s="14">
        <v>2</v>
      </c>
      <c r="R87" s="79"/>
      <c r="S87" s="19">
        <v>2</v>
      </c>
      <c r="T87" s="19">
        <v>2</v>
      </c>
      <c r="U87" s="19">
        <v>3</v>
      </c>
      <c r="V87" s="19">
        <v>1</v>
      </c>
      <c r="W87" s="19">
        <v>1</v>
      </c>
      <c r="X87" s="19">
        <v>1</v>
      </c>
      <c r="Y87" s="19">
        <v>1</v>
      </c>
      <c r="Z87" s="19">
        <v>1</v>
      </c>
      <c r="AA87" s="19">
        <v>1</v>
      </c>
      <c r="AB87" s="19">
        <v>1</v>
      </c>
      <c r="AC87" s="19">
        <v>1</v>
      </c>
      <c r="AD87" s="19">
        <v>1</v>
      </c>
      <c r="AE87" s="19">
        <v>1</v>
      </c>
      <c r="AF87" s="168"/>
      <c r="AG87" s="168"/>
      <c r="AH87" s="168"/>
      <c r="AI87" s="168"/>
      <c r="AJ87" s="168"/>
      <c r="AK87" s="168"/>
      <c r="AL87" s="173" t="s">
        <v>147</v>
      </c>
      <c r="AM87" s="174"/>
    </row>
    <row r="88" spans="1:44" ht="15.75" thickBot="1"/>
    <row r="89" spans="1:44">
      <c r="C89"/>
      <c r="D89" s="31" t="s">
        <v>43</v>
      </c>
      <c r="F89" s="33">
        <v>0</v>
      </c>
      <c r="G89" s="195" t="s">
        <v>33</v>
      </c>
      <c r="H89" s="196"/>
      <c r="I89" s="196"/>
      <c r="J89" s="197"/>
      <c r="K89" s="30"/>
      <c r="L89" s="30"/>
      <c r="M89" s="30"/>
      <c r="N89" s="30"/>
      <c r="O89" s="30"/>
      <c r="P89" s="33">
        <v>0</v>
      </c>
      <c r="Q89" s="178" t="s">
        <v>40</v>
      </c>
      <c r="R89" s="179"/>
      <c r="S89" s="179"/>
      <c r="T89" s="179"/>
      <c r="U89" s="179"/>
      <c r="V89" s="179"/>
      <c r="W89" s="180"/>
      <c r="X89" s="3"/>
      <c r="Y89" s="3"/>
      <c r="Z89" s="3"/>
      <c r="AA89" s="3"/>
      <c r="AB89" s="3"/>
      <c r="AC89" s="3"/>
      <c r="AD89" s="3"/>
      <c r="AE89" s="3"/>
      <c r="AF89" s="3"/>
      <c r="AG89" s="3"/>
      <c r="AH89" s="3"/>
      <c r="AI89" s="3"/>
      <c r="AJ89" s="3"/>
      <c r="AK89" s="3"/>
      <c r="AL89" s="3"/>
      <c r="AN89"/>
      <c r="AR89" s="65"/>
    </row>
    <row r="90" spans="1:44" ht="15.75" thickBot="1">
      <c r="C90"/>
      <c r="D90" s="32" t="s">
        <v>114</v>
      </c>
      <c r="F90" s="34">
        <v>1</v>
      </c>
      <c r="G90" s="187" t="s">
        <v>34</v>
      </c>
      <c r="H90" s="188"/>
      <c r="I90" s="188"/>
      <c r="J90" s="189"/>
      <c r="K90" s="30"/>
      <c r="L90" s="30"/>
      <c r="M90" s="30"/>
      <c r="N90" s="30"/>
      <c r="O90" s="30"/>
      <c r="P90" s="34">
        <v>1</v>
      </c>
      <c r="Q90" s="181" t="s">
        <v>41</v>
      </c>
      <c r="R90" s="182"/>
      <c r="S90" s="182"/>
      <c r="T90" s="182"/>
      <c r="U90" s="182"/>
      <c r="V90" s="182"/>
      <c r="W90" s="183"/>
      <c r="X90" s="22"/>
      <c r="Y90" s="22"/>
      <c r="Z90" s="22"/>
      <c r="AA90" s="22"/>
      <c r="AB90" s="22"/>
      <c r="AC90" s="22"/>
      <c r="AD90" s="22"/>
      <c r="AE90" s="22"/>
      <c r="AF90" s="22"/>
      <c r="AG90" s="22"/>
      <c r="AH90" s="22"/>
      <c r="AI90" s="22"/>
      <c r="AJ90" s="22"/>
      <c r="AK90" s="22"/>
      <c r="AL90" s="22"/>
      <c r="AN90"/>
      <c r="AR90" s="65"/>
    </row>
    <row r="91" spans="1:44" ht="15.75" thickBot="1">
      <c r="C91"/>
      <c r="F91" s="34">
        <v>2</v>
      </c>
      <c r="G91" s="187" t="s">
        <v>36</v>
      </c>
      <c r="H91" s="188"/>
      <c r="I91" s="188"/>
      <c r="J91" s="189"/>
      <c r="K91" s="30"/>
      <c r="L91" s="30"/>
      <c r="M91" s="30"/>
      <c r="N91" s="30"/>
      <c r="O91" s="30"/>
      <c r="P91" s="36">
        <v>2</v>
      </c>
      <c r="Q91" s="184" t="s">
        <v>42</v>
      </c>
      <c r="R91" s="185"/>
      <c r="S91" s="185"/>
      <c r="T91" s="185"/>
      <c r="U91" s="185"/>
      <c r="V91" s="185"/>
      <c r="W91" s="186"/>
      <c r="X91" s="22"/>
      <c r="Y91" s="22"/>
      <c r="Z91" s="22"/>
      <c r="AA91" s="22"/>
      <c r="AB91" s="22"/>
      <c r="AC91" s="22"/>
      <c r="AD91" s="22"/>
      <c r="AE91" s="22"/>
      <c r="AF91" s="22"/>
      <c r="AG91" s="22"/>
      <c r="AH91" s="22"/>
      <c r="AI91" s="22"/>
      <c r="AJ91" s="22"/>
      <c r="AK91" s="22"/>
      <c r="AL91" s="22"/>
      <c r="AN91"/>
      <c r="AR91" s="65"/>
    </row>
    <row r="92" spans="1:44" ht="15.75" thickBot="1">
      <c r="C92"/>
      <c r="D92" s="27" t="s">
        <v>143</v>
      </c>
      <c r="F92" s="34">
        <v>3</v>
      </c>
      <c r="G92" s="187" t="s">
        <v>35</v>
      </c>
      <c r="H92" s="188"/>
      <c r="I92" s="188"/>
      <c r="J92" s="189"/>
      <c r="K92" s="30"/>
      <c r="L92" s="30"/>
      <c r="M92" s="30"/>
      <c r="N92" s="30"/>
      <c r="O92" s="30"/>
      <c r="X92" s="22"/>
      <c r="Y92" s="22"/>
      <c r="Z92" s="22"/>
      <c r="AA92" s="22"/>
      <c r="AB92" s="22"/>
      <c r="AC92" s="22"/>
      <c r="AD92" s="22"/>
      <c r="AE92" s="22"/>
      <c r="AF92" s="22"/>
      <c r="AG92" s="22"/>
      <c r="AH92" s="22"/>
      <c r="AI92" s="22"/>
      <c r="AJ92" s="22"/>
      <c r="AK92" s="22"/>
      <c r="AL92" s="22"/>
      <c r="AN92"/>
      <c r="AR92" s="65"/>
    </row>
    <row r="93" spans="1:44" ht="15.75" thickBot="1">
      <c r="C93"/>
      <c r="D93" s="28" t="s">
        <v>139</v>
      </c>
      <c r="F93" s="75" t="s">
        <v>286</v>
      </c>
      <c r="G93" s="74" t="s">
        <v>288</v>
      </c>
      <c r="H93" s="72"/>
      <c r="I93" s="72"/>
      <c r="J93" s="73"/>
      <c r="P93" s="41"/>
      <c r="Q93" s="42">
        <v>-1</v>
      </c>
      <c r="R93" s="190" t="s">
        <v>152</v>
      </c>
      <c r="S93" s="191"/>
      <c r="T93" s="191"/>
      <c r="U93" s="191"/>
      <c r="V93" s="191"/>
      <c r="W93" s="192"/>
      <c r="X93" s="3"/>
      <c r="Y93" s="3"/>
      <c r="Z93" s="3"/>
      <c r="AA93" s="3"/>
      <c r="AB93" s="3"/>
      <c r="AC93" s="3"/>
      <c r="AD93" s="3"/>
      <c r="AE93" s="3"/>
      <c r="AF93" s="3"/>
      <c r="AG93" s="3"/>
      <c r="AH93" s="3"/>
      <c r="AI93" s="3"/>
      <c r="AJ93" s="3"/>
      <c r="AK93" s="3"/>
      <c r="AN93"/>
      <c r="AR93" s="65"/>
    </row>
    <row r="94" spans="1:44" ht="15.75" thickBot="1">
      <c r="C94"/>
      <c r="D94" s="29" t="s">
        <v>140</v>
      </c>
      <c r="F94" s="35" t="s">
        <v>115</v>
      </c>
      <c r="G94" s="175" t="s">
        <v>287</v>
      </c>
      <c r="H94" s="176"/>
      <c r="I94" s="176"/>
      <c r="J94" s="177"/>
      <c r="X94" s="3"/>
      <c r="Y94" s="3"/>
      <c r="Z94" s="3"/>
      <c r="AA94" s="3"/>
      <c r="AB94" s="3"/>
      <c r="AC94" s="3"/>
      <c r="AD94" s="3"/>
      <c r="AE94" s="3"/>
      <c r="AF94" s="3"/>
      <c r="AG94" s="3"/>
      <c r="AH94" s="3"/>
      <c r="AI94" s="3"/>
      <c r="AJ94" s="3"/>
      <c r="AK94" s="3"/>
      <c r="AL94" s="3"/>
      <c r="AM94" s="3"/>
      <c r="AN94"/>
      <c r="AR94" s="65"/>
    </row>
    <row r="95" spans="1:44">
      <c r="C95"/>
    </row>
  </sheetData>
  <autoFilter ref="A2:AR87">
    <filterColumn colId="5">
      <filters>
        <filter val="S^4"/>
      </filters>
    </filterColumn>
    <filterColumn colId="23"/>
    <filterColumn colId="24"/>
    <filterColumn colId="25"/>
    <filterColumn colId="26"/>
    <filterColumn colId="27"/>
    <filterColumn colId="28"/>
    <filterColumn colId="29"/>
    <filterColumn colId="30"/>
    <filterColumn colId="31"/>
    <filterColumn colId="32"/>
    <filterColumn colId="33"/>
    <filterColumn colId="34"/>
    <filterColumn colId="35"/>
    <filterColumn colId="36"/>
  </autoFilter>
  <sortState ref="A3:X33">
    <sortCondition ref="E3:E33"/>
  </sortState>
  <mergeCells count="11">
    <mergeCell ref="AL87:AM87"/>
    <mergeCell ref="G94:J94"/>
    <mergeCell ref="Q89:W89"/>
    <mergeCell ref="Q90:W90"/>
    <mergeCell ref="Q91:W91"/>
    <mergeCell ref="G90:J90"/>
    <mergeCell ref="R93:W93"/>
    <mergeCell ref="G87:H87"/>
    <mergeCell ref="G89:J89"/>
    <mergeCell ref="G91:J91"/>
    <mergeCell ref="G92:J92"/>
  </mergeCells>
  <conditionalFormatting sqref="C89:D90 F89:J94 K89:Q92 K93:AD93 K94:AM94 AB88:AB1048576 AA89:AA92 R92:AD92 S88:AD88 I95:AD1048576 X93:AD94 Z89:Z94 Y89:Y92 X88:X1048576 AC89:AL92 AM2:AM86 AL56:AM84 I12:AM18 I9:AM9 I1:R88 I74:AM85 S1:AD1 AD1:AK1048576 S2:AL87">
    <cfRule type="cellIs" dxfId="1" priority="10" operator="equal">
      <formula>"FCL"</formula>
    </cfRule>
  </conditionalFormatting>
  <conditionalFormatting sqref="C89:D90">
    <cfRule type="iconSet" priority="9">
      <iconSet iconSet="4TrafficLights" showValue="0">
        <cfvo type="percent" val="0"/>
        <cfvo type="num" val="1"/>
        <cfvo type="num" val="2"/>
        <cfvo type="num" val="3"/>
      </iconSet>
    </cfRule>
  </conditionalFormatting>
  <conditionalFormatting sqref="N88 P89:P91">
    <cfRule type="iconSet" priority="25">
      <iconSet iconSet="3Symbols2" showValue="0">
        <cfvo type="percent" val="0"/>
        <cfvo type="num" val="1"/>
        <cfvo type="num" val="2"/>
      </iconSet>
    </cfRule>
  </conditionalFormatting>
  <conditionalFormatting sqref="G89:G93">
    <cfRule type="iconSet" priority="7">
      <iconSet iconSet="4TrafficLights" showValue="0">
        <cfvo type="percent" val="0"/>
        <cfvo type="num" val="1"/>
        <cfvo type="num" val="2"/>
        <cfvo type="num" val="3"/>
      </iconSet>
    </cfRule>
  </conditionalFormatting>
  <conditionalFormatting sqref="P93">
    <cfRule type="iconSet" priority="4">
      <iconSet iconSet="3Symbols2" showValue="0">
        <cfvo type="percent" val="0"/>
        <cfvo type="num" val="1"/>
        <cfvo type="num" val="2"/>
      </iconSet>
    </cfRule>
  </conditionalFormatting>
  <conditionalFormatting sqref="I2:AK85">
    <cfRule type="cellIs" dxfId="0" priority="2" operator="equal">
      <formula>"inFCL"</formula>
    </cfRule>
  </conditionalFormatting>
  <conditionalFormatting sqref="AL86:AL87 AM86">
    <cfRule type="iconSet" priority="564">
      <iconSet iconSet="3Symbols2" showValue="0">
        <cfvo type="percent" val="0"/>
        <cfvo type="num" val="1"/>
        <cfvo type="num" val="2"/>
      </iconSet>
    </cfRule>
  </conditionalFormatting>
  <conditionalFormatting sqref="P89:Q92 AM2:AM86 I88 F89:F93 F94:AM94 K93:AD93 AL9:AM9 AL12:AM18 AL56:AM85 AB88:AB1048576 N88:AD88 I95:AD1048576 AA89:AA92 R92:AD92 X93:AD94 Z89:Z94 Y89:Y92 X88:X1048576 AC89:AL92 AD85:AK1048576 I2:AL87">
    <cfRule type="iconSet" priority="566">
      <iconSet iconSet="4TrafficLights" showValue="0">
        <cfvo type="percent" val="0"/>
        <cfvo type="num" val="1"/>
        <cfvo type="num" val="2"/>
        <cfvo type="num" val="3"/>
      </iconSet>
    </cfRule>
  </conditionalFormatting>
  <conditionalFormatting sqref="Q93:AK93">
    <cfRule type="iconSet" priority="611">
      <iconSet iconSet="3Flags" showValue="0">
        <cfvo type="percent" val="0"/>
        <cfvo type="num" val="0"/>
        <cfvo type="num" val="1"/>
      </iconSet>
    </cfRule>
  </conditionalFormatting>
  <conditionalFormatting sqref="I87:AK87">
    <cfRule type="iconSet" priority="613">
      <iconSet iconSet="3Symbols2" showValue="0">
        <cfvo type="percent" val="0"/>
        <cfvo type="num" val="1"/>
        <cfvo type="num" val="2"/>
      </iconSet>
    </cfRule>
  </conditionalFormatting>
  <conditionalFormatting sqref="C3:C85">
    <cfRule type="iconSet" priority="633">
      <iconSet iconSet="3Flags" showValue="0">
        <cfvo type="percent" val="0"/>
        <cfvo type="num" val="0"/>
        <cfvo type="num" val="1"/>
      </iconSet>
    </cfRule>
  </conditionalFormatting>
  <conditionalFormatting sqref="B3:B85">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workbookViewId="0">
      <selection activeCell="M1" sqref="M1"/>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26</v>
      </c>
    </row>
    <row r="5" spans="3:8">
      <c r="D5" s="2" t="s">
        <v>17</v>
      </c>
    </row>
    <row r="6" spans="3:8">
      <c r="C6" s="2" t="s">
        <v>117</v>
      </c>
      <c r="D6" t="s">
        <v>135</v>
      </c>
      <c r="E6" t="s">
        <v>16</v>
      </c>
      <c r="G6" s="149" t="str">
        <f>C6</f>
        <v>Values</v>
      </c>
      <c r="H6" t="str">
        <f>D6</f>
        <v>S^4</v>
      </c>
    </row>
    <row r="7" spans="3:8">
      <c r="C7" s="22" t="s">
        <v>316</v>
      </c>
      <c r="D7" s="1"/>
      <c r="E7" s="1"/>
      <c r="G7" s="149" t="str">
        <f>C7</f>
        <v>Count of IW1011</v>
      </c>
      <c r="H7">
        <f>D4-D7</f>
        <v>26</v>
      </c>
    </row>
    <row r="8" spans="3:8">
      <c r="C8" s="22" t="s">
        <v>317</v>
      </c>
      <c r="D8" s="1"/>
      <c r="E8" s="1"/>
      <c r="G8" s="149" t="str">
        <f t="shared" ref="G8:G17" si="0">C8</f>
        <v>Count of IW1013</v>
      </c>
      <c r="H8">
        <f>H7-D8</f>
        <v>26</v>
      </c>
    </row>
    <row r="9" spans="3:8">
      <c r="C9" s="22" t="s">
        <v>605</v>
      </c>
      <c r="D9" s="1">
        <v>4</v>
      </c>
      <c r="E9" s="1">
        <v>4</v>
      </c>
      <c r="G9" s="149" t="str">
        <f t="shared" si="0"/>
        <v>Count of IW1015</v>
      </c>
      <c r="H9">
        <f>H8-D9</f>
        <v>22</v>
      </c>
    </row>
    <row r="10" spans="3:8">
      <c r="C10" s="22" t="s">
        <v>606</v>
      </c>
      <c r="D10" s="1">
        <v>1</v>
      </c>
      <c r="E10" s="1">
        <v>1</v>
      </c>
      <c r="G10" s="149" t="str">
        <f t="shared" si="0"/>
        <v>Count of IW1017</v>
      </c>
      <c r="H10">
        <f t="shared" ref="H10:H17" si="1">H9-D10</f>
        <v>21</v>
      </c>
    </row>
    <row r="11" spans="3:8">
      <c r="C11" s="22" t="s">
        <v>607</v>
      </c>
      <c r="D11" s="1">
        <v>7</v>
      </c>
      <c r="E11" s="1">
        <v>7</v>
      </c>
      <c r="G11" s="149" t="str">
        <f t="shared" si="0"/>
        <v>Count of IW1019</v>
      </c>
      <c r="H11">
        <f t="shared" si="1"/>
        <v>14</v>
      </c>
    </row>
    <row r="12" spans="3:8">
      <c r="C12" s="22" t="s">
        <v>608</v>
      </c>
      <c r="D12" s="1"/>
      <c r="E12" s="1"/>
      <c r="G12" s="149" t="str">
        <f t="shared" si="0"/>
        <v>Count of IW1021</v>
      </c>
      <c r="H12">
        <f t="shared" si="1"/>
        <v>14</v>
      </c>
    </row>
    <row r="13" spans="3:8">
      <c r="C13" s="22" t="s">
        <v>609</v>
      </c>
      <c r="D13" s="1">
        <v>3</v>
      </c>
      <c r="E13" s="1">
        <v>3</v>
      </c>
      <c r="G13" s="149" t="str">
        <f t="shared" si="0"/>
        <v>Count of IW1023</v>
      </c>
      <c r="H13">
        <f t="shared" si="1"/>
        <v>11</v>
      </c>
    </row>
    <row r="14" spans="3:8">
      <c r="C14" s="22" t="s">
        <v>610</v>
      </c>
      <c r="D14" s="1"/>
      <c r="E14" s="1"/>
      <c r="G14" s="149" t="str">
        <f t="shared" si="0"/>
        <v>Count of IW1025</v>
      </c>
      <c r="H14">
        <f t="shared" si="1"/>
        <v>11</v>
      </c>
    </row>
    <row r="15" spans="3:8">
      <c r="C15" s="22" t="s">
        <v>611</v>
      </c>
      <c r="D15" s="1">
        <v>8</v>
      </c>
      <c r="E15" s="1">
        <v>8</v>
      </c>
      <c r="G15" s="149" t="str">
        <f t="shared" si="0"/>
        <v>Count of IW1027</v>
      </c>
      <c r="H15">
        <f t="shared" si="1"/>
        <v>3</v>
      </c>
    </row>
    <row r="16" spans="3:8">
      <c r="C16" s="22" t="s">
        <v>142</v>
      </c>
      <c r="D16" s="1">
        <v>3</v>
      </c>
      <c r="E16" s="1">
        <v>3</v>
      </c>
      <c r="G16" s="149" t="str">
        <f t="shared" si="0"/>
        <v>Count of 2010-Q3</v>
      </c>
      <c r="H16">
        <f t="shared" si="1"/>
        <v>0</v>
      </c>
    </row>
    <row r="17" spans="3:8">
      <c r="C17" s="22" t="s">
        <v>141</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117</v>
      </c>
      <c r="D50" t="s">
        <v>149</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116</v>
      </c>
      <c r="D51" s="1"/>
      <c r="E51" s="1"/>
      <c r="F51" s="1"/>
      <c r="M51" s="65"/>
      <c r="N51" s="65" t="str">
        <f t="shared" ref="N51:N67" si="3">C51</f>
        <v>Count of IW0935</v>
      </c>
      <c r="O51" s="65">
        <f>D48-D51</f>
        <v>1</v>
      </c>
      <c r="P51" s="65">
        <f>E48-E51</f>
        <v>41</v>
      </c>
      <c r="Q51" s="65"/>
      <c r="R51" s="65"/>
      <c r="S51" s="84"/>
      <c r="T51" s="84"/>
    </row>
    <row r="52" spans="3:20">
      <c r="C52" s="22" t="s">
        <v>118</v>
      </c>
      <c r="D52" s="1"/>
      <c r="E52" s="1"/>
      <c r="F52" s="1"/>
      <c r="M52" s="65"/>
      <c r="N52" s="65" t="str">
        <f t="shared" si="3"/>
        <v>Count of IW0937</v>
      </c>
      <c r="O52" s="65">
        <f>O51-D52</f>
        <v>1</v>
      </c>
      <c r="P52" s="65">
        <f>P51-E52</f>
        <v>41</v>
      </c>
      <c r="Q52" s="65"/>
      <c r="R52" s="65"/>
      <c r="S52" s="84"/>
      <c r="T52" s="84"/>
    </row>
    <row r="53" spans="3:20">
      <c r="C53" s="22" t="s">
        <v>119</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120</v>
      </c>
      <c r="D54" s="1"/>
      <c r="E54" s="1">
        <v>1</v>
      </c>
      <c r="F54" s="1">
        <v>1</v>
      </c>
      <c r="M54" s="65"/>
      <c r="N54" s="65" t="str">
        <f t="shared" si="3"/>
        <v>Count of IW0941</v>
      </c>
      <c r="O54" s="65"/>
      <c r="P54" s="65">
        <f t="shared" si="5"/>
        <v>35</v>
      </c>
      <c r="Q54" s="65"/>
      <c r="R54" s="65"/>
      <c r="S54" s="84"/>
      <c r="T54" s="84"/>
    </row>
    <row r="55" spans="3:20">
      <c r="C55" s="22" t="s">
        <v>124</v>
      </c>
      <c r="D55" s="1"/>
      <c r="E55" s="1">
        <v>1</v>
      </c>
      <c r="F55" s="1">
        <v>1</v>
      </c>
      <c r="M55" s="65"/>
      <c r="N55" s="65" t="str">
        <f t="shared" si="3"/>
        <v>Count of IW0943</v>
      </c>
      <c r="O55" s="65"/>
      <c r="P55" s="65">
        <f t="shared" si="5"/>
        <v>34</v>
      </c>
      <c r="Q55" s="65"/>
      <c r="R55" s="65"/>
      <c r="S55" s="84"/>
      <c r="T55" s="84"/>
    </row>
    <row r="56" spans="3:20">
      <c r="C56" s="22" t="s">
        <v>123</v>
      </c>
      <c r="D56" s="1"/>
      <c r="E56" s="1">
        <v>7</v>
      </c>
      <c r="F56" s="1">
        <v>7</v>
      </c>
      <c r="M56" s="65"/>
      <c r="N56" s="65" t="str">
        <f t="shared" si="3"/>
        <v>Count of IW0945</v>
      </c>
      <c r="O56" s="65"/>
      <c r="P56" s="65">
        <f t="shared" si="5"/>
        <v>27</v>
      </c>
      <c r="Q56" s="65"/>
      <c r="R56" s="65"/>
      <c r="S56" s="84"/>
      <c r="T56" s="84"/>
    </row>
    <row r="57" spans="3:20">
      <c r="C57" s="22" t="s">
        <v>122</v>
      </c>
      <c r="D57" s="1"/>
      <c r="E57" s="1">
        <v>2</v>
      </c>
      <c r="F57" s="1">
        <v>2</v>
      </c>
      <c r="M57" s="65"/>
      <c r="N57" s="65" t="str">
        <f t="shared" si="3"/>
        <v>Count of IW0947</v>
      </c>
      <c r="O57" s="65"/>
      <c r="P57" s="65">
        <f t="shared" si="5"/>
        <v>25</v>
      </c>
      <c r="Q57" s="65"/>
      <c r="R57" s="65"/>
      <c r="S57" s="84"/>
      <c r="T57" s="84"/>
    </row>
    <row r="58" spans="3:20">
      <c r="C58" s="22" t="s">
        <v>121</v>
      </c>
      <c r="D58" s="1"/>
      <c r="E58" s="1">
        <v>7</v>
      </c>
      <c r="F58" s="1">
        <v>7</v>
      </c>
      <c r="M58" s="65"/>
      <c r="N58" s="65" t="str">
        <f t="shared" si="3"/>
        <v>Count of IW0949</v>
      </c>
      <c r="O58" s="65"/>
      <c r="P58" s="65">
        <f t="shared" si="5"/>
        <v>18</v>
      </c>
      <c r="Q58" s="65"/>
      <c r="R58" s="65"/>
      <c r="S58" s="84"/>
      <c r="T58" s="84"/>
    </row>
    <row r="59" spans="3:20">
      <c r="C59" s="22" t="s">
        <v>440</v>
      </c>
      <c r="D59" s="1"/>
      <c r="E59" s="1">
        <v>7</v>
      </c>
      <c r="F59" s="1">
        <v>7</v>
      </c>
      <c r="M59" s="65"/>
      <c r="N59" s="65" t="str">
        <f t="shared" si="3"/>
        <v>Count of IW0953</v>
      </c>
      <c r="O59" s="65"/>
      <c r="P59" s="65">
        <f t="shared" si="5"/>
        <v>11</v>
      </c>
      <c r="Q59" s="65"/>
      <c r="R59" s="65"/>
      <c r="S59" s="84"/>
      <c r="T59" s="84"/>
    </row>
    <row r="60" spans="3:20">
      <c r="C60" s="22" t="s">
        <v>312</v>
      </c>
      <c r="D60" s="1"/>
      <c r="E60" s="1">
        <v>3</v>
      </c>
      <c r="F60" s="1">
        <v>3</v>
      </c>
      <c r="M60" s="65"/>
      <c r="N60" s="65" t="str">
        <f t="shared" si="3"/>
        <v>Count of IW1003</v>
      </c>
      <c r="O60" s="65"/>
      <c r="P60" s="65">
        <f t="shared" si="5"/>
        <v>8</v>
      </c>
      <c r="Q60" s="65"/>
      <c r="R60" s="65"/>
      <c r="S60" s="84"/>
      <c r="T60" s="84"/>
    </row>
    <row r="61" spans="3:20">
      <c r="C61" s="22" t="s">
        <v>313</v>
      </c>
      <c r="D61" s="1"/>
      <c r="E61" s="1">
        <v>4</v>
      </c>
      <c r="F61" s="1">
        <v>4</v>
      </c>
      <c r="M61" s="65"/>
      <c r="N61" s="65" t="str">
        <f t="shared" si="3"/>
        <v>Count of IW1005</v>
      </c>
      <c r="O61" s="65"/>
      <c r="P61" s="65">
        <f t="shared" si="5"/>
        <v>4</v>
      </c>
      <c r="Q61" s="65"/>
      <c r="R61" s="65"/>
      <c r="S61" s="84"/>
      <c r="T61" s="84"/>
    </row>
    <row r="62" spans="3:20">
      <c r="C62" s="22" t="s">
        <v>314</v>
      </c>
      <c r="D62" s="1"/>
      <c r="E62" s="1"/>
      <c r="F62" s="1"/>
      <c r="M62" s="65"/>
      <c r="N62" s="65" t="str">
        <f t="shared" si="3"/>
        <v>Count of IW1007</v>
      </c>
      <c r="O62" s="65"/>
      <c r="P62" s="65">
        <f t="shared" si="5"/>
        <v>4</v>
      </c>
      <c r="Q62" s="65"/>
      <c r="R62" s="65"/>
      <c r="S62" s="84"/>
      <c r="T62" s="84"/>
    </row>
    <row r="63" spans="3:20">
      <c r="C63" s="22" t="s">
        <v>315</v>
      </c>
      <c r="D63" s="1"/>
      <c r="E63" s="1">
        <v>1</v>
      </c>
      <c r="F63" s="1">
        <v>1</v>
      </c>
      <c r="M63" s="65"/>
      <c r="N63" s="65" t="str">
        <f t="shared" si="3"/>
        <v>Count of IW1009</v>
      </c>
      <c r="O63" s="65"/>
      <c r="P63" s="65">
        <f t="shared" si="5"/>
        <v>3</v>
      </c>
      <c r="Q63" s="65"/>
      <c r="R63" s="65"/>
      <c r="S63" s="84"/>
      <c r="T63" s="84"/>
    </row>
    <row r="64" spans="3:20">
      <c r="C64" s="22" t="s">
        <v>316</v>
      </c>
      <c r="D64" s="1"/>
      <c r="E64" s="1">
        <v>2</v>
      </c>
      <c r="F64" s="1">
        <v>2</v>
      </c>
      <c r="M64" s="65"/>
      <c r="N64" s="65" t="str">
        <f t="shared" si="3"/>
        <v>Count of IW1011</v>
      </c>
      <c r="O64" s="65"/>
      <c r="P64" s="65">
        <f t="shared" si="5"/>
        <v>1</v>
      </c>
      <c r="Q64" s="65"/>
      <c r="R64" s="65"/>
      <c r="S64" s="84"/>
      <c r="T64" s="84"/>
    </row>
    <row r="65" spans="3:20">
      <c r="C65" s="22" t="s">
        <v>317</v>
      </c>
      <c r="D65" s="1"/>
      <c r="E65" s="1">
        <v>1</v>
      </c>
      <c r="F65" s="1">
        <v>1</v>
      </c>
      <c r="M65" s="65"/>
      <c r="N65" s="65" t="str">
        <f t="shared" si="3"/>
        <v>Count of IW1013</v>
      </c>
      <c r="O65" s="65"/>
      <c r="P65" s="65">
        <f t="shared" si="5"/>
        <v>0</v>
      </c>
      <c r="Q65" s="65"/>
      <c r="R65" s="65"/>
      <c r="S65" s="84"/>
      <c r="T65" s="84"/>
    </row>
    <row r="66" spans="3:20">
      <c r="C66" s="22" t="s">
        <v>142</v>
      </c>
      <c r="D66" s="1"/>
      <c r="E66" s="1"/>
      <c r="F66" s="1"/>
      <c r="M66" s="65"/>
      <c r="N66" s="65" t="str">
        <f t="shared" si="3"/>
        <v>Count of 2010-Q3</v>
      </c>
      <c r="O66" s="65"/>
      <c r="P66" s="65"/>
      <c r="Q66" s="65"/>
      <c r="R66" s="65"/>
      <c r="S66" s="84"/>
      <c r="T66" s="84"/>
    </row>
    <row r="67" spans="3:20">
      <c r="C67" s="22" t="s">
        <v>141</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416</v>
      </c>
      <c r="D97" t="s">
        <v>414</v>
      </c>
      <c r="E97" t="s">
        <v>413</v>
      </c>
    </row>
    <row r="98" spans="2:7">
      <c r="B98" t="s">
        <v>254</v>
      </c>
      <c r="C98">
        <f>COUNTA('SMP List'!D10:D33)-E98-D98</f>
        <v>2</v>
      </c>
      <c r="D98">
        <f>COUNTIF('SMP List'!F10:F33, "Done")</f>
        <v>20</v>
      </c>
      <c r="E98">
        <f>COUNTIF('SMP List'!F10:F33, "n/a")</f>
        <v>2</v>
      </c>
      <c r="G98" s="149">
        <f>SUM(C98:F98)</f>
        <v>24</v>
      </c>
    </row>
    <row r="99" spans="2:7">
      <c r="B99" t="s">
        <v>255</v>
      </c>
      <c r="C99">
        <f>COUNTA('SMP List'!D34:D83)-E99-D99</f>
        <v>15</v>
      </c>
      <c r="D99">
        <f>COUNTIF('SMP List'!F34:F83, "Done")</f>
        <v>18</v>
      </c>
      <c r="E99">
        <f>COUNTIF('SMP List'!F34:FK83, "n/a")</f>
        <v>17</v>
      </c>
      <c r="G99" s="149">
        <f>SUM(C99:F99)</f>
        <v>50</v>
      </c>
    </row>
    <row r="100" spans="2:7">
      <c r="C100" t="s">
        <v>417</v>
      </c>
      <c r="D100" t="s">
        <v>415</v>
      </c>
      <c r="E100" t="s">
        <v>413</v>
      </c>
    </row>
    <row r="101" spans="2:7">
      <c r="B101" t="s">
        <v>254</v>
      </c>
      <c r="C101">
        <f>COUNTA('SMP List'!D10:D33)-E101-D101</f>
        <v>7</v>
      </c>
      <c r="D101">
        <f>COUNTIF('SMP List'!G10:G33, "Done")</f>
        <v>13</v>
      </c>
      <c r="E101">
        <f>COUNTIF('SMP List'!G10:G33, "n/a")</f>
        <v>4</v>
      </c>
      <c r="G101" s="149">
        <f>SUM(C101:F101)</f>
        <v>24</v>
      </c>
    </row>
    <row r="102" spans="2:7">
      <c r="B102" t="s">
        <v>255</v>
      </c>
      <c r="C102">
        <f>COUNTA('SMP List'!D34:D83)-E102-D102</f>
        <v>31</v>
      </c>
      <c r="D102">
        <f>COUNTIF('SMP List'!G34:G83, "Done")</f>
        <v>10</v>
      </c>
      <c r="E102">
        <f>COUNTIF('SMP List'!G34:GK83, "n/a")</f>
        <v>9</v>
      </c>
      <c r="G102" s="149">
        <f>SUM(C102:F102)</f>
        <v>50</v>
      </c>
    </row>
    <row r="105" spans="2:7">
      <c r="B105" t="s">
        <v>169</v>
      </c>
      <c r="C105" t="s">
        <v>420</v>
      </c>
      <c r="D105" t="s">
        <v>421</v>
      </c>
    </row>
    <row r="106" spans="2:7">
      <c r="B106" t="s">
        <v>418</v>
      </c>
      <c r="C106">
        <f>D98</f>
        <v>20</v>
      </c>
      <c r="D106">
        <f>D101</f>
        <v>13</v>
      </c>
    </row>
    <row r="107" spans="2:7">
      <c r="B107" t="s">
        <v>419</v>
      </c>
      <c r="C107">
        <f>C98</f>
        <v>2</v>
      </c>
      <c r="D107">
        <f>C101</f>
        <v>7</v>
      </c>
    </row>
    <row r="110" spans="2:7">
      <c r="B110" t="s">
        <v>255</v>
      </c>
      <c r="C110" t="s">
        <v>422</v>
      </c>
    </row>
    <row r="111" spans="2:7">
      <c r="B111" t="s">
        <v>418</v>
      </c>
      <c r="C111">
        <f>D99</f>
        <v>18</v>
      </c>
    </row>
    <row r="112" spans="2:7">
      <c r="B112" t="s">
        <v>419</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topLeftCell="A50" zoomScale="85" zoomScaleNormal="85" workbookViewId="0">
      <selection activeCell="B76" sqref="B76"/>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158</v>
      </c>
      <c r="F3" s="47"/>
    </row>
    <row r="4" spans="1:9" s="44" customFormat="1" ht="24" customHeight="1">
      <c r="A4" s="48"/>
      <c r="B4" s="49" t="s">
        <v>159</v>
      </c>
      <c r="E4" s="50" t="s">
        <v>160</v>
      </c>
      <c r="F4" s="50"/>
    </row>
    <row r="5" spans="1:9" s="44" customFormat="1" ht="24" customHeight="1">
      <c r="A5" s="51"/>
      <c r="B5" s="52" t="s">
        <v>161</v>
      </c>
      <c r="E5" s="53" t="s">
        <v>162</v>
      </c>
      <c r="F5" s="53"/>
    </row>
    <row r="8" spans="1:9" ht="15.75">
      <c r="F8" s="198" t="s">
        <v>165</v>
      </c>
      <c r="G8" s="198"/>
      <c r="H8" s="160"/>
    </row>
    <row r="9" spans="1:9" s="54" customFormat="1" ht="30">
      <c r="B9" s="54" t="s">
        <v>11</v>
      </c>
      <c r="C9" s="54" t="s">
        <v>163</v>
      </c>
      <c r="D9" s="54" t="s">
        <v>256</v>
      </c>
      <c r="E9" s="54" t="s">
        <v>164</v>
      </c>
      <c r="F9" s="66" t="s">
        <v>403</v>
      </c>
      <c r="G9" s="66" t="s">
        <v>427</v>
      </c>
      <c r="H9" s="66" t="s">
        <v>648</v>
      </c>
      <c r="I9" s="66" t="s">
        <v>166</v>
      </c>
    </row>
    <row r="10" spans="1:9" ht="45.75" customHeight="1">
      <c r="A10" s="67">
        <v>1</v>
      </c>
      <c r="B10" t="s">
        <v>167</v>
      </c>
      <c r="C10" t="s">
        <v>168</v>
      </c>
      <c r="D10" t="s">
        <v>169</v>
      </c>
      <c r="E10" t="s">
        <v>32</v>
      </c>
      <c r="F10" s="11" t="s">
        <v>33</v>
      </c>
      <c r="G10" s="11" t="s">
        <v>404</v>
      </c>
      <c r="H10" s="11"/>
      <c r="I10" s="11" t="s">
        <v>405</v>
      </c>
    </row>
    <row r="11" spans="1:9">
      <c r="A11" s="56">
        <v>2</v>
      </c>
      <c r="B11" t="s">
        <v>172</v>
      </c>
      <c r="C11" t="s">
        <v>173</v>
      </c>
      <c r="D11" t="s">
        <v>169</v>
      </c>
      <c r="E11" t="s">
        <v>32</v>
      </c>
      <c r="F11" s="11" t="s">
        <v>33</v>
      </c>
      <c r="G11" s="11" t="s">
        <v>404</v>
      </c>
      <c r="H11" s="11"/>
      <c r="I11" s="11" t="s">
        <v>406</v>
      </c>
    </row>
    <row r="12" spans="1:9" ht="30">
      <c r="A12" s="147">
        <v>3</v>
      </c>
      <c r="B12" t="s">
        <v>175</v>
      </c>
      <c r="C12" t="s">
        <v>176</v>
      </c>
      <c r="D12" t="s">
        <v>169</v>
      </c>
      <c r="E12" t="s">
        <v>32</v>
      </c>
      <c r="F12" s="11" t="s">
        <v>33</v>
      </c>
      <c r="G12" s="11" t="s">
        <v>546</v>
      </c>
      <c r="H12" s="11" t="s">
        <v>649</v>
      </c>
      <c r="I12" s="11" t="s">
        <v>547</v>
      </c>
    </row>
    <row r="13" spans="1:9">
      <c r="A13" s="58">
        <v>4</v>
      </c>
      <c r="B13" t="s">
        <v>177</v>
      </c>
      <c r="C13" t="s">
        <v>178</v>
      </c>
      <c r="D13" t="s">
        <v>169</v>
      </c>
      <c r="E13" t="s">
        <v>32</v>
      </c>
      <c r="F13" s="11" t="s">
        <v>33</v>
      </c>
      <c r="G13" s="11" t="s">
        <v>33</v>
      </c>
      <c r="H13" s="11"/>
      <c r="I13" s="11" t="s">
        <v>174</v>
      </c>
    </row>
    <row r="14" spans="1:9">
      <c r="A14" s="67">
        <v>5</v>
      </c>
      <c r="B14" t="s">
        <v>179</v>
      </c>
      <c r="C14" t="s">
        <v>180</v>
      </c>
      <c r="D14" t="s">
        <v>169</v>
      </c>
      <c r="E14" t="s">
        <v>32</v>
      </c>
      <c r="F14" s="11" t="s">
        <v>404</v>
      </c>
      <c r="G14" s="11" t="s">
        <v>404</v>
      </c>
      <c r="H14" s="11"/>
      <c r="I14" s="11" t="s">
        <v>326</v>
      </c>
    </row>
    <row r="15" spans="1:9" ht="75">
      <c r="A15" s="148">
        <v>6</v>
      </c>
      <c r="B15" t="s">
        <v>327</v>
      </c>
      <c r="C15" t="s">
        <v>168</v>
      </c>
      <c r="D15" t="s">
        <v>169</v>
      </c>
      <c r="E15" t="s">
        <v>32</v>
      </c>
      <c r="F15" s="11" t="s">
        <v>33</v>
      </c>
      <c r="G15" s="11" t="s">
        <v>548</v>
      </c>
      <c r="H15" s="11" t="s">
        <v>650</v>
      </c>
      <c r="I15" s="11" t="s">
        <v>549</v>
      </c>
    </row>
    <row r="16" spans="1:9">
      <c r="A16" s="68">
        <v>7</v>
      </c>
      <c r="B16" t="s">
        <v>181</v>
      </c>
      <c r="C16" t="s">
        <v>182</v>
      </c>
      <c r="D16" t="s">
        <v>169</v>
      </c>
      <c r="E16" t="s">
        <v>32</v>
      </c>
      <c r="F16" s="11" t="s">
        <v>33</v>
      </c>
      <c r="G16" s="11" t="s">
        <v>33</v>
      </c>
      <c r="H16" s="11"/>
      <c r="I16" s="11" t="s">
        <v>257</v>
      </c>
    </row>
    <row r="17" spans="1:10" ht="60">
      <c r="A17" s="148">
        <v>8</v>
      </c>
      <c r="B17" t="s">
        <v>183</v>
      </c>
      <c r="C17" t="s">
        <v>184</v>
      </c>
      <c r="D17" t="s">
        <v>169</v>
      </c>
      <c r="E17" t="s">
        <v>32</v>
      </c>
      <c r="F17" s="11" t="s">
        <v>33</v>
      </c>
      <c r="G17" s="11" t="s">
        <v>550</v>
      </c>
      <c r="H17" s="11" t="s">
        <v>651</v>
      </c>
      <c r="I17" s="11" t="s">
        <v>551</v>
      </c>
    </row>
    <row r="18" spans="1:10">
      <c r="A18" s="58">
        <v>9</v>
      </c>
      <c r="B18" t="s">
        <v>185</v>
      </c>
      <c r="C18" t="s">
        <v>168</v>
      </c>
      <c r="D18" t="s">
        <v>169</v>
      </c>
      <c r="E18" t="s">
        <v>32</v>
      </c>
      <c r="F18" s="11" t="s">
        <v>33</v>
      </c>
      <c r="G18" s="11" t="s">
        <v>33</v>
      </c>
      <c r="H18" s="11"/>
      <c r="I18" s="11" t="s">
        <v>174</v>
      </c>
    </row>
    <row r="19" spans="1:10">
      <c r="A19" s="58">
        <v>10</v>
      </c>
      <c r="B19" t="s">
        <v>186</v>
      </c>
      <c r="C19" t="s">
        <v>187</v>
      </c>
      <c r="D19" t="s">
        <v>169</v>
      </c>
      <c r="E19" t="s">
        <v>32</v>
      </c>
      <c r="F19" s="11" t="s">
        <v>33</v>
      </c>
      <c r="G19" s="11" t="s">
        <v>33</v>
      </c>
      <c r="H19" s="11"/>
      <c r="I19" s="11" t="s">
        <v>174</v>
      </c>
    </row>
    <row r="20" spans="1:10">
      <c r="A20" s="58">
        <v>11</v>
      </c>
      <c r="B20" t="s">
        <v>188</v>
      </c>
      <c r="C20" t="s">
        <v>184</v>
      </c>
      <c r="D20" t="s">
        <v>169</v>
      </c>
      <c r="E20" t="s">
        <v>32</v>
      </c>
      <c r="F20" s="11" t="s">
        <v>33</v>
      </c>
      <c r="G20" s="11" t="s">
        <v>33</v>
      </c>
      <c r="H20" s="11"/>
      <c r="I20" s="11" t="s">
        <v>174</v>
      </c>
    </row>
    <row r="21" spans="1:10">
      <c r="A21" s="98">
        <v>12</v>
      </c>
      <c r="B21" t="s">
        <v>189</v>
      </c>
      <c r="C21" t="s">
        <v>178</v>
      </c>
      <c r="D21" t="s">
        <v>169</v>
      </c>
      <c r="E21" t="s">
        <v>32</v>
      </c>
      <c r="F21" s="11" t="s">
        <v>33</v>
      </c>
      <c r="G21" s="11" t="s">
        <v>33</v>
      </c>
      <c r="H21" s="11"/>
      <c r="I21" s="11" t="s">
        <v>407</v>
      </c>
    </row>
    <row r="22" spans="1:10">
      <c r="A22" s="98">
        <v>13</v>
      </c>
      <c r="B22" t="s">
        <v>190</v>
      </c>
      <c r="C22" t="s">
        <v>173</v>
      </c>
      <c r="D22" t="s">
        <v>169</v>
      </c>
      <c r="E22" t="s">
        <v>32</v>
      </c>
      <c r="F22" s="11" t="s">
        <v>33</v>
      </c>
      <c r="G22" s="11" t="s">
        <v>33</v>
      </c>
      <c r="H22" s="11"/>
      <c r="I22" s="11" t="s">
        <v>552</v>
      </c>
    </row>
    <row r="23" spans="1:10">
      <c r="A23" s="56">
        <v>14</v>
      </c>
      <c r="B23" t="s">
        <v>191</v>
      </c>
      <c r="C23" t="s">
        <v>192</v>
      </c>
      <c r="D23" t="s">
        <v>169</v>
      </c>
      <c r="E23" t="s">
        <v>32</v>
      </c>
      <c r="F23" s="11" t="s">
        <v>33</v>
      </c>
      <c r="G23" s="11" t="s">
        <v>33</v>
      </c>
      <c r="H23" s="11"/>
      <c r="I23" s="11" t="s">
        <v>408</v>
      </c>
    </row>
    <row r="24" spans="1:10">
      <c r="A24" s="58">
        <v>15</v>
      </c>
      <c r="B24" t="s">
        <v>194</v>
      </c>
      <c r="C24" t="s">
        <v>168</v>
      </c>
      <c r="D24" t="s">
        <v>169</v>
      </c>
      <c r="E24" t="s">
        <v>32</v>
      </c>
      <c r="F24" s="11" t="s">
        <v>33</v>
      </c>
      <c r="G24" s="11" t="s">
        <v>33</v>
      </c>
      <c r="H24" s="11"/>
      <c r="I24" s="11" t="s">
        <v>174</v>
      </c>
      <c r="J24" t="s">
        <v>193</v>
      </c>
    </row>
    <row r="25" spans="1:10">
      <c r="A25" s="58">
        <v>16</v>
      </c>
      <c r="B25" t="s">
        <v>195</v>
      </c>
      <c r="C25" t="s">
        <v>195</v>
      </c>
      <c r="D25" t="s">
        <v>169</v>
      </c>
      <c r="E25" t="s">
        <v>32</v>
      </c>
      <c r="F25" s="11" t="s">
        <v>33</v>
      </c>
      <c r="G25" s="11" t="s">
        <v>33</v>
      </c>
      <c r="H25" s="11"/>
      <c r="I25" s="11" t="s">
        <v>196</v>
      </c>
    </row>
    <row r="26" spans="1:10">
      <c r="A26" s="56">
        <v>17</v>
      </c>
      <c r="B26" t="s">
        <v>409</v>
      </c>
      <c r="C26" t="s">
        <v>171</v>
      </c>
      <c r="D26" t="s">
        <v>169</v>
      </c>
      <c r="E26" t="s">
        <v>32</v>
      </c>
      <c r="F26" s="11" t="s">
        <v>33</v>
      </c>
      <c r="G26" s="11" t="s">
        <v>33</v>
      </c>
      <c r="H26" s="11"/>
      <c r="I26" s="11" t="s">
        <v>553</v>
      </c>
    </row>
    <row r="27" spans="1:10">
      <c r="A27" s="148">
        <v>18</v>
      </c>
      <c r="B27" t="s">
        <v>410</v>
      </c>
      <c r="D27" t="s">
        <v>169</v>
      </c>
      <c r="E27" t="s">
        <v>32</v>
      </c>
      <c r="F27" s="11" t="s">
        <v>33</v>
      </c>
      <c r="G27" s="11" t="s">
        <v>698</v>
      </c>
      <c r="H27" s="11" t="s">
        <v>652</v>
      </c>
      <c r="I27" s="11" t="s">
        <v>699</v>
      </c>
    </row>
    <row r="28" spans="1:10">
      <c r="A28" s="55">
        <v>19</v>
      </c>
      <c r="B28" t="s">
        <v>428</v>
      </c>
      <c r="D28" t="s">
        <v>169</v>
      </c>
      <c r="E28" s="59" t="s">
        <v>135</v>
      </c>
      <c r="F28" s="11"/>
      <c r="G28" s="11"/>
      <c r="H28" s="11" t="s">
        <v>653</v>
      </c>
      <c r="I28" s="11" t="s">
        <v>411</v>
      </c>
    </row>
    <row r="29" spans="1:10">
      <c r="A29" s="98">
        <v>20</v>
      </c>
      <c r="B29" t="s">
        <v>683</v>
      </c>
      <c r="C29" t="s">
        <v>182</v>
      </c>
      <c r="D29" t="s">
        <v>169</v>
      </c>
      <c r="E29" t="s">
        <v>32</v>
      </c>
      <c r="F29" s="11" t="s">
        <v>33</v>
      </c>
      <c r="G29" s="11" t="s">
        <v>33</v>
      </c>
      <c r="H29" s="11"/>
      <c r="I29" s="11" t="s">
        <v>429</v>
      </c>
    </row>
    <row r="30" spans="1:10" ht="30">
      <c r="A30" s="56">
        <v>21</v>
      </c>
      <c r="B30" t="s">
        <v>197</v>
      </c>
      <c r="D30" t="s">
        <v>169</v>
      </c>
      <c r="E30" t="s">
        <v>32</v>
      </c>
      <c r="F30" s="11" t="s">
        <v>404</v>
      </c>
      <c r="G30" s="11" t="s">
        <v>404</v>
      </c>
      <c r="H30" s="11"/>
      <c r="I30" s="11" t="s">
        <v>430</v>
      </c>
    </row>
    <row r="31" spans="1:10" ht="30">
      <c r="A31" s="147">
        <v>22</v>
      </c>
      <c r="B31" t="s">
        <v>198</v>
      </c>
      <c r="C31" t="s">
        <v>178</v>
      </c>
      <c r="D31" t="s">
        <v>169</v>
      </c>
      <c r="E31" t="s">
        <v>32</v>
      </c>
      <c r="F31" s="11" t="s">
        <v>33</v>
      </c>
      <c r="G31" s="11" t="s">
        <v>550</v>
      </c>
      <c r="H31" s="11" t="s">
        <v>654</v>
      </c>
      <c r="I31" s="11" t="s">
        <v>554</v>
      </c>
    </row>
    <row r="32" spans="1:10" ht="30">
      <c r="A32" s="98">
        <v>23</v>
      </c>
      <c r="B32" t="s">
        <v>199</v>
      </c>
      <c r="C32" t="s">
        <v>200</v>
      </c>
      <c r="D32" t="s">
        <v>169</v>
      </c>
      <c r="E32" t="s">
        <v>32</v>
      </c>
      <c r="F32" s="11" t="s">
        <v>33</v>
      </c>
      <c r="G32" s="11" t="s">
        <v>33</v>
      </c>
      <c r="H32" s="11"/>
      <c r="I32" s="11" t="s">
        <v>412</v>
      </c>
    </row>
    <row r="33" spans="1:9">
      <c r="A33" s="69">
        <v>24</v>
      </c>
      <c r="B33" t="s">
        <v>201</v>
      </c>
      <c r="C33" t="s">
        <v>202</v>
      </c>
      <c r="D33" t="s">
        <v>203</v>
      </c>
      <c r="E33" s="59" t="s">
        <v>135</v>
      </c>
      <c r="F33" s="11" t="s">
        <v>170</v>
      </c>
      <c r="G33" s="11"/>
      <c r="H33" s="11"/>
      <c r="I33" s="11" t="s">
        <v>647</v>
      </c>
    </row>
    <row r="34" spans="1:9" ht="30">
      <c r="A34" s="98">
        <v>25</v>
      </c>
      <c r="B34" t="s">
        <v>204</v>
      </c>
      <c r="C34" t="s">
        <v>200</v>
      </c>
      <c r="D34" t="s">
        <v>203</v>
      </c>
      <c r="E34" t="s">
        <v>32</v>
      </c>
      <c r="F34" s="11" t="s">
        <v>33</v>
      </c>
      <c r="G34" s="11" t="s">
        <v>33</v>
      </c>
      <c r="H34" s="11"/>
      <c r="I34" s="11" t="s">
        <v>555</v>
      </c>
    </row>
    <row r="35" spans="1:9">
      <c r="A35" s="57">
        <v>26</v>
      </c>
      <c r="B35" t="s">
        <v>205</v>
      </c>
      <c r="D35" t="s">
        <v>203</v>
      </c>
      <c r="E35" t="s">
        <v>32</v>
      </c>
      <c r="F35" s="11" t="s">
        <v>170</v>
      </c>
      <c r="G35" s="11"/>
      <c r="H35" s="11"/>
      <c r="I35" s="11" t="s">
        <v>556</v>
      </c>
    </row>
    <row r="36" spans="1:9">
      <c r="A36" s="63">
        <v>27</v>
      </c>
      <c r="B36" t="s">
        <v>206</v>
      </c>
      <c r="C36" t="s">
        <v>207</v>
      </c>
      <c r="D36" t="s">
        <v>203</v>
      </c>
      <c r="E36" t="s">
        <v>32</v>
      </c>
      <c r="F36" s="11" t="s">
        <v>33</v>
      </c>
      <c r="G36" s="11" t="s">
        <v>622</v>
      </c>
      <c r="H36" s="11"/>
      <c r="I36" s="11" t="s">
        <v>557</v>
      </c>
    </row>
    <row r="37" spans="1:9" ht="45">
      <c r="A37" s="64">
        <v>28</v>
      </c>
      <c r="B37" t="s">
        <v>209</v>
      </c>
      <c r="C37" t="s">
        <v>210</v>
      </c>
      <c r="D37" t="s">
        <v>203</v>
      </c>
      <c r="E37" s="62" t="s">
        <v>135</v>
      </c>
      <c r="F37" s="11"/>
      <c r="G37" s="11"/>
      <c r="H37" s="11" t="s">
        <v>655</v>
      </c>
      <c r="I37" s="11" t="s">
        <v>558</v>
      </c>
    </row>
    <row r="38" spans="1:9">
      <c r="A38" s="102">
        <v>29</v>
      </c>
      <c r="B38" t="s">
        <v>211</v>
      </c>
      <c r="C38" t="s">
        <v>182</v>
      </c>
      <c r="D38" t="s">
        <v>203</v>
      </c>
      <c r="E38" s="62" t="s">
        <v>135</v>
      </c>
      <c r="F38" s="11" t="s">
        <v>404</v>
      </c>
      <c r="G38" s="11" t="s">
        <v>404</v>
      </c>
      <c r="H38" s="11"/>
      <c r="I38" s="11" t="s">
        <v>431</v>
      </c>
    </row>
    <row r="39" spans="1:9">
      <c r="A39" s="157">
        <v>30</v>
      </c>
      <c r="B39" t="s">
        <v>212</v>
      </c>
      <c r="C39" t="s">
        <v>207</v>
      </c>
      <c r="D39" t="s">
        <v>203</v>
      </c>
      <c r="E39" s="62" t="s">
        <v>135</v>
      </c>
      <c r="F39" s="11" t="s">
        <v>404</v>
      </c>
      <c r="G39" s="11" t="s">
        <v>404</v>
      </c>
      <c r="H39" s="11"/>
      <c r="I39" s="11" t="s">
        <v>628</v>
      </c>
    </row>
    <row r="40" spans="1:9" ht="30">
      <c r="A40" s="57">
        <v>31</v>
      </c>
      <c r="B40" t="s">
        <v>213</v>
      </c>
      <c r="C40" t="s">
        <v>214</v>
      </c>
      <c r="D40" t="s">
        <v>203</v>
      </c>
      <c r="E40" t="s">
        <v>32</v>
      </c>
      <c r="F40" s="11" t="s">
        <v>170</v>
      </c>
      <c r="G40" s="11"/>
      <c r="H40" s="11" t="s">
        <v>656</v>
      </c>
      <c r="I40" s="11" t="s">
        <v>559</v>
      </c>
    </row>
    <row r="41" spans="1:9">
      <c r="A41" s="63">
        <v>32</v>
      </c>
      <c r="B41" t="s">
        <v>259</v>
      </c>
      <c r="D41" t="s">
        <v>203</v>
      </c>
      <c r="E41" s="62" t="s">
        <v>135</v>
      </c>
      <c r="F41" s="11" t="s">
        <v>622</v>
      </c>
      <c r="G41" s="11"/>
      <c r="H41" s="11" t="s">
        <v>657</v>
      </c>
      <c r="I41" s="11" t="s">
        <v>640</v>
      </c>
    </row>
    <row r="42" spans="1:9" ht="30">
      <c r="A42" s="61">
        <v>33</v>
      </c>
      <c r="B42" t="s">
        <v>215</v>
      </c>
      <c r="C42" t="s">
        <v>182</v>
      </c>
      <c r="D42" t="s">
        <v>203</v>
      </c>
      <c r="E42" s="62" t="s">
        <v>135</v>
      </c>
      <c r="F42" s="11"/>
      <c r="G42" s="11"/>
      <c r="H42" s="11" t="s">
        <v>658</v>
      </c>
      <c r="I42" s="11" t="s">
        <v>560</v>
      </c>
    </row>
    <row r="43" spans="1:9">
      <c r="A43" s="147">
        <v>34</v>
      </c>
      <c r="B43" t="s">
        <v>216</v>
      </c>
      <c r="C43" t="s">
        <v>217</v>
      </c>
      <c r="D43" t="s">
        <v>203</v>
      </c>
      <c r="E43" s="62" t="s">
        <v>135</v>
      </c>
      <c r="F43" s="11" t="s">
        <v>33</v>
      </c>
      <c r="G43" s="11" t="s">
        <v>623</v>
      </c>
      <c r="H43" s="11" t="s">
        <v>659</v>
      </c>
      <c r="I43" s="11" t="s">
        <v>638</v>
      </c>
    </row>
    <row r="44" spans="1:9" ht="30">
      <c r="A44" s="91">
        <v>35</v>
      </c>
      <c r="B44" t="s">
        <v>218</v>
      </c>
      <c r="C44" t="s">
        <v>182</v>
      </c>
      <c r="D44" t="s">
        <v>203</v>
      </c>
      <c r="E44" s="62" t="s">
        <v>135</v>
      </c>
      <c r="F44" s="11" t="s">
        <v>432</v>
      </c>
      <c r="G44" s="11" t="s">
        <v>433</v>
      </c>
      <c r="H44" s="11"/>
      <c r="I44" s="11" t="s">
        <v>561</v>
      </c>
    </row>
    <row r="45" spans="1:9" ht="30">
      <c r="A45" s="64">
        <v>36</v>
      </c>
      <c r="B45" t="s">
        <v>219</v>
      </c>
      <c r="C45" t="s">
        <v>184</v>
      </c>
      <c r="D45" t="s">
        <v>203</v>
      </c>
      <c r="E45" t="s">
        <v>32</v>
      </c>
      <c r="F45" s="11" t="s">
        <v>33</v>
      </c>
      <c r="G45" s="11" t="s">
        <v>624</v>
      </c>
      <c r="H45" s="11" t="s">
        <v>660</v>
      </c>
      <c r="I45" s="11" t="s">
        <v>638</v>
      </c>
    </row>
    <row r="46" spans="1:9" ht="30">
      <c r="A46" s="57">
        <v>37</v>
      </c>
      <c r="B46" t="s">
        <v>220</v>
      </c>
      <c r="C46" t="s">
        <v>221</v>
      </c>
      <c r="D46" t="s">
        <v>203</v>
      </c>
      <c r="E46" t="s">
        <v>32</v>
      </c>
      <c r="F46" s="11" t="s">
        <v>170</v>
      </c>
      <c r="G46" s="11" t="s">
        <v>623</v>
      </c>
      <c r="H46" s="11" t="s">
        <v>661</v>
      </c>
      <c r="I46" s="11" t="s">
        <v>562</v>
      </c>
    </row>
    <row r="47" spans="1:9">
      <c r="A47" s="70">
        <v>38</v>
      </c>
      <c r="B47" t="s">
        <v>222</v>
      </c>
      <c r="C47" t="s">
        <v>182</v>
      </c>
      <c r="D47" t="s">
        <v>203</v>
      </c>
      <c r="E47" s="62" t="s">
        <v>135</v>
      </c>
      <c r="F47" s="11"/>
      <c r="G47" s="11"/>
      <c r="H47" s="11" t="s">
        <v>662</v>
      </c>
      <c r="I47" s="11" t="s">
        <v>634</v>
      </c>
    </row>
    <row r="48" spans="1:9">
      <c r="A48" s="60">
        <v>39</v>
      </c>
      <c r="B48" t="s">
        <v>223</v>
      </c>
      <c r="C48" t="s">
        <v>202</v>
      </c>
      <c r="D48" t="s">
        <v>203</v>
      </c>
      <c r="E48" t="s">
        <v>32</v>
      </c>
      <c r="F48" s="11" t="s">
        <v>33</v>
      </c>
      <c r="G48" s="11" t="s">
        <v>33</v>
      </c>
      <c r="H48" s="11"/>
      <c r="I48" s="11" t="s">
        <v>208</v>
      </c>
    </row>
    <row r="49" spans="1:9">
      <c r="A49" s="70">
        <v>40</v>
      </c>
      <c r="B49" t="s">
        <v>224</v>
      </c>
      <c r="C49" t="s">
        <v>225</v>
      </c>
      <c r="D49" t="s">
        <v>203</v>
      </c>
      <c r="E49" s="62" t="s">
        <v>135</v>
      </c>
      <c r="F49" s="11"/>
      <c r="G49" s="11"/>
      <c r="H49" s="11" t="s">
        <v>663</v>
      </c>
      <c r="I49" s="11" t="s">
        <v>563</v>
      </c>
    </row>
    <row r="50" spans="1:9" ht="30">
      <c r="A50" s="63">
        <v>41</v>
      </c>
      <c r="B50" t="s">
        <v>226</v>
      </c>
      <c r="C50" t="s">
        <v>202</v>
      </c>
      <c r="D50" t="s">
        <v>203</v>
      </c>
      <c r="E50" s="62" t="s">
        <v>135</v>
      </c>
      <c r="F50" s="11" t="s">
        <v>33</v>
      </c>
      <c r="G50" s="11" t="s">
        <v>624</v>
      </c>
      <c r="H50" s="11" t="s">
        <v>665</v>
      </c>
      <c r="I50" s="11" t="s">
        <v>664</v>
      </c>
    </row>
    <row r="51" spans="1:9" ht="30">
      <c r="A51" s="63">
        <v>42</v>
      </c>
      <c r="B51" t="s">
        <v>227</v>
      </c>
      <c r="C51" t="s">
        <v>221</v>
      </c>
      <c r="D51" t="s">
        <v>203</v>
      </c>
      <c r="E51" s="62" t="s">
        <v>135</v>
      </c>
      <c r="F51" s="11"/>
      <c r="G51" s="11"/>
      <c r="H51" s="11"/>
      <c r="I51" s="11" t="s">
        <v>434</v>
      </c>
    </row>
    <row r="52" spans="1:9">
      <c r="A52" s="60">
        <v>43</v>
      </c>
      <c r="B52" t="s">
        <v>228</v>
      </c>
      <c r="C52" t="s">
        <v>187</v>
      </c>
      <c r="D52" t="s">
        <v>203</v>
      </c>
      <c r="E52" t="s">
        <v>32</v>
      </c>
      <c r="F52" s="11" t="s">
        <v>33</v>
      </c>
      <c r="G52" s="11" t="s">
        <v>33</v>
      </c>
      <c r="H52" s="11"/>
      <c r="I52" s="11" t="s">
        <v>564</v>
      </c>
    </row>
    <row r="53" spans="1:9">
      <c r="A53" s="70">
        <v>44</v>
      </c>
      <c r="B53" t="s">
        <v>229</v>
      </c>
      <c r="C53" t="s">
        <v>184</v>
      </c>
      <c r="D53" t="s">
        <v>203</v>
      </c>
      <c r="E53" t="s">
        <v>32</v>
      </c>
      <c r="F53" s="11" t="s">
        <v>33</v>
      </c>
      <c r="G53" s="11" t="s">
        <v>623</v>
      </c>
      <c r="H53" s="11" t="s">
        <v>660</v>
      </c>
      <c r="I53" s="11" t="s">
        <v>666</v>
      </c>
    </row>
    <row r="54" spans="1:9">
      <c r="A54" s="63">
        <v>45</v>
      </c>
      <c r="B54" t="s">
        <v>230</v>
      </c>
      <c r="C54" t="s">
        <v>221</v>
      </c>
      <c r="D54" t="s">
        <v>203</v>
      </c>
      <c r="E54" s="62" t="s">
        <v>135</v>
      </c>
      <c r="F54" s="11" t="s">
        <v>170</v>
      </c>
      <c r="G54" s="11"/>
      <c r="H54" s="11"/>
      <c r="I54" s="11" t="s">
        <v>435</v>
      </c>
    </row>
    <row r="55" spans="1:9">
      <c r="A55" s="70">
        <v>46</v>
      </c>
      <c r="B55" t="s">
        <v>231</v>
      </c>
      <c r="C55" t="s">
        <v>184</v>
      </c>
      <c r="D55" t="s">
        <v>203</v>
      </c>
      <c r="E55" t="s">
        <v>32</v>
      </c>
      <c r="F55" s="11" t="s">
        <v>33</v>
      </c>
      <c r="G55" s="11"/>
      <c r="H55" s="11" t="s">
        <v>660</v>
      </c>
      <c r="I55" s="11" t="s">
        <v>666</v>
      </c>
    </row>
    <row r="56" spans="1:9">
      <c r="A56" s="63">
        <v>47</v>
      </c>
      <c r="B56" t="s">
        <v>232</v>
      </c>
      <c r="C56" t="s">
        <v>184</v>
      </c>
      <c r="D56" t="s">
        <v>203</v>
      </c>
      <c r="E56" s="62" t="s">
        <v>135</v>
      </c>
      <c r="F56" s="11" t="s">
        <v>170</v>
      </c>
      <c r="G56" s="11"/>
      <c r="H56" s="11" t="s">
        <v>667</v>
      </c>
      <c r="I56" s="11" t="s">
        <v>436</v>
      </c>
    </row>
    <row r="57" spans="1:9">
      <c r="A57" s="70">
        <v>48</v>
      </c>
      <c r="B57" t="s">
        <v>233</v>
      </c>
      <c r="C57" t="s">
        <v>184</v>
      </c>
      <c r="D57" t="s">
        <v>203</v>
      </c>
      <c r="E57" s="62" t="s">
        <v>135</v>
      </c>
      <c r="F57" s="11"/>
      <c r="G57" s="11"/>
      <c r="H57" s="11" t="s">
        <v>668</v>
      </c>
      <c r="I57" s="11" t="s">
        <v>437</v>
      </c>
    </row>
    <row r="58" spans="1:9" ht="30">
      <c r="A58" s="70">
        <v>49</v>
      </c>
      <c r="B58" t="s">
        <v>234</v>
      </c>
      <c r="C58" t="s">
        <v>184</v>
      </c>
      <c r="D58" t="s">
        <v>203</v>
      </c>
      <c r="E58" s="62" t="s">
        <v>135</v>
      </c>
      <c r="F58" s="11"/>
      <c r="G58" s="11"/>
      <c r="H58" s="11"/>
      <c r="I58" s="11" t="s">
        <v>438</v>
      </c>
    </row>
    <row r="59" spans="1:9">
      <c r="A59" s="60">
        <v>50</v>
      </c>
      <c r="B59" t="s">
        <v>235</v>
      </c>
      <c r="C59" t="s">
        <v>202</v>
      </c>
      <c r="D59" t="s">
        <v>203</v>
      </c>
      <c r="E59" t="s">
        <v>32</v>
      </c>
      <c r="F59" s="11" t="s">
        <v>33</v>
      </c>
      <c r="G59" s="11" t="s">
        <v>33</v>
      </c>
      <c r="H59" s="11"/>
      <c r="I59" s="11" t="s">
        <v>208</v>
      </c>
    </row>
    <row r="60" spans="1:9">
      <c r="A60" s="60">
        <v>51</v>
      </c>
      <c r="B60" t="s">
        <v>236</v>
      </c>
      <c r="C60" t="s">
        <v>237</v>
      </c>
      <c r="D60" t="s">
        <v>203</v>
      </c>
      <c r="E60" t="s">
        <v>32</v>
      </c>
      <c r="F60" s="11" t="s">
        <v>33</v>
      </c>
      <c r="G60" s="11" t="s">
        <v>404</v>
      </c>
      <c r="H60" s="11"/>
      <c r="I60" s="11" t="s">
        <v>565</v>
      </c>
    </row>
    <row r="61" spans="1:9">
      <c r="A61" s="60">
        <v>52</v>
      </c>
      <c r="B61" t="s">
        <v>681</v>
      </c>
      <c r="C61" t="s">
        <v>200</v>
      </c>
      <c r="D61" t="s">
        <v>203</v>
      </c>
      <c r="F61" s="11"/>
      <c r="G61" s="11"/>
      <c r="H61" s="11"/>
      <c r="I61" s="11"/>
    </row>
    <row r="62" spans="1:9">
      <c r="A62" s="60">
        <v>53</v>
      </c>
      <c r="B62" t="s">
        <v>682</v>
      </c>
      <c r="D62" t="s">
        <v>203</v>
      </c>
      <c r="F62" s="11"/>
      <c r="G62" s="11"/>
      <c r="H62" s="11"/>
      <c r="I62" s="11"/>
    </row>
    <row r="63" spans="1:9">
      <c r="A63" s="60">
        <v>54</v>
      </c>
      <c r="B63" t="s">
        <v>238</v>
      </c>
      <c r="C63" t="s">
        <v>221</v>
      </c>
      <c r="D63" t="s">
        <v>203</v>
      </c>
      <c r="E63" s="62" t="s">
        <v>135</v>
      </c>
      <c r="F63" s="11" t="s">
        <v>404</v>
      </c>
      <c r="G63" s="11" t="s">
        <v>404</v>
      </c>
      <c r="H63" s="11"/>
      <c r="I63" s="11" t="s">
        <v>566</v>
      </c>
    </row>
    <row r="64" spans="1:9" ht="30">
      <c r="A64" s="70">
        <v>55</v>
      </c>
      <c r="B64" t="s">
        <v>239</v>
      </c>
      <c r="C64" t="s">
        <v>225</v>
      </c>
      <c r="D64" t="s">
        <v>203</v>
      </c>
      <c r="E64" s="62" t="s">
        <v>135</v>
      </c>
      <c r="F64" s="11"/>
      <c r="G64" s="11"/>
      <c r="H64" s="11" t="s">
        <v>663</v>
      </c>
      <c r="I64" s="11" t="s">
        <v>567</v>
      </c>
    </row>
    <row r="65" spans="1:9">
      <c r="A65" s="60">
        <v>56</v>
      </c>
      <c r="B65" t="s">
        <v>240</v>
      </c>
      <c r="C65" t="s">
        <v>207</v>
      </c>
      <c r="D65" t="s">
        <v>203</v>
      </c>
      <c r="E65" s="62" t="s">
        <v>135</v>
      </c>
      <c r="F65" s="11" t="s">
        <v>33</v>
      </c>
      <c r="G65" s="11" t="s">
        <v>33</v>
      </c>
      <c r="H65" s="11"/>
      <c r="I65" s="11" t="s">
        <v>568</v>
      </c>
    </row>
    <row r="66" spans="1:9">
      <c r="A66" s="60">
        <v>57</v>
      </c>
      <c r="B66" t="s">
        <v>241</v>
      </c>
      <c r="C66" t="s">
        <v>237</v>
      </c>
      <c r="D66" t="s">
        <v>203</v>
      </c>
      <c r="E66" t="s">
        <v>32</v>
      </c>
      <c r="F66" s="11" t="s">
        <v>33</v>
      </c>
      <c r="G66" s="11" t="s">
        <v>33</v>
      </c>
      <c r="H66" s="11"/>
      <c r="I66" s="11" t="s">
        <v>569</v>
      </c>
    </row>
    <row r="67" spans="1:9">
      <c r="A67" s="60">
        <v>58</v>
      </c>
      <c r="B67" t="s">
        <v>242</v>
      </c>
      <c r="C67" t="s">
        <v>207</v>
      </c>
      <c r="D67" t="s">
        <v>203</v>
      </c>
      <c r="E67" s="62" t="s">
        <v>135</v>
      </c>
      <c r="F67" s="11" t="s">
        <v>404</v>
      </c>
      <c r="G67" s="11" t="s">
        <v>404</v>
      </c>
      <c r="H67" s="11"/>
      <c r="I67" s="11" t="s">
        <v>376</v>
      </c>
    </row>
    <row r="68" spans="1:9">
      <c r="A68" s="60">
        <v>59</v>
      </c>
      <c r="B68" t="s">
        <v>243</v>
      </c>
      <c r="C68" t="s">
        <v>214</v>
      </c>
      <c r="D68" t="s">
        <v>203</v>
      </c>
      <c r="E68" t="s">
        <v>32</v>
      </c>
      <c r="F68" s="11" t="s">
        <v>33</v>
      </c>
      <c r="G68" s="11" t="s">
        <v>33</v>
      </c>
      <c r="H68" s="11"/>
      <c r="I68" s="11" t="s">
        <v>570</v>
      </c>
    </row>
    <row r="69" spans="1:9">
      <c r="A69" s="71">
        <v>60</v>
      </c>
      <c r="B69" t="s">
        <v>260</v>
      </c>
      <c r="D69" t="s">
        <v>203</v>
      </c>
      <c r="E69" s="62" t="s">
        <v>135</v>
      </c>
      <c r="F69" s="11" t="s">
        <v>33</v>
      </c>
      <c r="G69" s="11" t="s">
        <v>33</v>
      </c>
      <c r="H69" s="11"/>
      <c r="I69" s="11" t="s">
        <v>377</v>
      </c>
    </row>
    <row r="70" spans="1:9">
      <c r="A70" s="60">
        <v>61</v>
      </c>
      <c r="B70" t="s">
        <v>261</v>
      </c>
      <c r="D70" t="s">
        <v>203</v>
      </c>
      <c r="F70" s="11" t="s">
        <v>404</v>
      </c>
      <c r="G70" s="11" t="s">
        <v>404</v>
      </c>
      <c r="H70" s="11"/>
      <c r="I70" s="11" t="s">
        <v>378</v>
      </c>
    </row>
    <row r="71" spans="1:9">
      <c r="A71" s="63">
        <v>62</v>
      </c>
      <c r="B71" t="s">
        <v>244</v>
      </c>
      <c r="C71" t="s">
        <v>207</v>
      </c>
      <c r="D71" t="s">
        <v>203</v>
      </c>
      <c r="E71" t="s">
        <v>32</v>
      </c>
      <c r="F71" s="11"/>
      <c r="G71" s="11"/>
      <c r="H71" s="11"/>
      <c r="I71" s="11" t="s">
        <v>571</v>
      </c>
    </row>
    <row r="72" spans="1:9">
      <c r="A72" s="64">
        <v>63</v>
      </c>
      <c r="B72" t="s">
        <v>245</v>
      </c>
      <c r="C72" t="s">
        <v>182</v>
      </c>
      <c r="D72" t="s">
        <v>203</v>
      </c>
      <c r="E72" s="62" t="s">
        <v>135</v>
      </c>
      <c r="F72" s="11"/>
      <c r="G72" s="11"/>
      <c r="H72" s="11" t="s">
        <v>669</v>
      </c>
      <c r="I72" s="11" t="s">
        <v>636</v>
      </c>
    </row>
    <row r="73" spans="1:9">
      <c r="A73" s="64">
        <v>64</v>
      </c>
      <c r="B73" t="s">
        <v>246</v>
      </c>
      <c r="C73" t="s">
        <v>182</v>
      </c>
      <c r="D73" t="s">
        <v>203</v>
      </c>
      <c r="E73" s="62" t="s">
        <v>135</v>
      </c>
      <c r="F73" s="11"/>
      <c r="G73" s="11"/>
      <c r="H73" s="11" t="s">
        <v>670</v>
      </c>
      <c r="I73" s="11" t="s">
        <v>632</v>
      </c>
    </row>
    <row r="74" spans="1:9" ht="30">
      <c r="A74" s="102">
        <v>65</v>
      </c>
      <c r="B74" t="s">
        <v>247</v>
      </c>
      <c r="C74" t="s">
        <v>182</v>
      </c>
      <c r="D74" t="s">
        <v>203</v>
      </c>
      <c r="E74" s="11"/>
      <c r="F74" s="11" t="s">
        <v>404</v>
      </c>
      <c r="G74" s="11" t="s">
        <v>404</v>
      </c>
      <c r="H74" s="11"/>
      <c r="I74" s="11" t="s">
        <v>572</v>
      </c>
    </row>
    <row r="75" spans="1:9">
      <c r="A75" s="71">
        <v>66</v>
      </c>
      <c r="B75" t="s">
        <v>248</v>
      </c>
      <c r="C75" t="s">
        <v>173</v>
      </c>
      <c r="D75" t="s">
        <v>203</v>
      </c>
      <c r="E75" t="s">
        <v>32</v>
      </c>
      <c r="F75" s="11" t="s">
        <v>404</v>
      </c>
      <c r="G75" s="11" t="s">
        <v>404</v>
      </c>
      <c r="H75" s="11"/>
      <c r="I75" s="11" t="s">
        <v>262</v>
      </c>
    </row>
    <row r="76" spans="1:9">
      <c r="A76" s="63">
        <v>67</v>
      </c>
      <c r="B76" t="s">
        <v>249</v>
      </c>
      <c r="C76" t="s">
        <v>207</v>
      </c>
      <c r="D76" t="s">
        <v>203</v>
      </c>
      <c r="E76" t="s">
        <v>32</v>
      </c>
      <c r="F76" s="11" t="s">
        <v>33</v>
      </c>
      <c r="G76" s="11" t="s">
        <v>698</v>
      </c>
      <c r="H76" s="11" t="s">
        <v>652</v>
      </c>
      <c r="I76" s="11" t="s">
        <v>698</v>
      </c>
    </row>
    <row r="77" spans="1:9" ht="30">
      <c r="A77" s="71">
        <v>68</v>
      </c>
      <c r="B77" t="s">
        <v>250</v>
      </c>
      <c r="C77" t="s">
        <v>184</v>
      </c>
      <c r="D77" t="s">
        <v>203</v>
      </c>
      <c r="E77" s="62" t="s">
        <v>135</v>
      </c>
      <c r="F77" s="11" t="s">
        <v>404</v>
      </c>
      <c r="G77" s="11" t="s">
        <v>404</v>
      </c>
      <c r="H77" s="11"/>
      <c r="I77" s="11" t="s">
        <v>573</v>
      </c>
    </row>
    <row r="78" spans="1:9">
      <c r="A78" s="70">
        <v>69</v>
      </c>
      <c r="B78" t="s">
        <v>251</v>
      </c>
      <c r="C78" t="s">
        <v>202</v>
      </c>
      <c r="D78" t="s">
        <v>203</v>
      </c>
      <c r="E78" t="s">
        <v>32</v>
      </c>
      <c r="F78" s="11"/>
      <c r="G78" s="11"/>
      <c r="H78" s="11" t="s">
        <v>671</v>
      </c>
      <c r="I78" s="11" t="s">
        <v>636</v>
      </c>
    </row>
    <row r="79" spans="1:9">
      <c r="A79" s="71">
        <v>70</v>
      </c>
      <c r="B79" t="s">
        <v>252</v>
      </c>
      <c r="C79" t="s">
        <v>200</v>
      </c>
      <c r="D79" t="s">
        <v>203</v>
      </c>
      <c r="E79" t="s">
        <v>32</v>
      </c>
      <c r="F79" s="11" t="s">
        <v>33</v>
      </c>
      <c r="G79" s="11" t="s">
        <v>33</v>
      </c>
      <c r="H79" s="11"/>
      <c r="I79" s="11" t="s">
        <v>263</v>
      </c>
    </row>
    <row r="80" spans="1:9" ht="30">
      <c r="A80" s="63">
        <v>71</v>
      </c>
      <c r="B80" t="s">
        <v>253</v>
      </c>
      <c r="C80" t="s">
        <v>202</v>
      </c>
      <c r="D80" t="s">
        <v>203</v>
      </c>
      <c r="E80" t="s">
        <v>32</v>
      </c>
      <c r="F80" s="11" t="s">
        <v>55</v>
      </c>
      <c r="G80" s="11" t="s">
        <v>624</v>
      </c>
      <c r="H80" s="11"/>
      <c r="I80" s="11" t="s">
        <v>574</v>
      </c>
    </row>
    <row r="81" spans="1:9">
      <c r="A81" s="63">
        <v>72</v>
      </c>
      <c r="B81" t="s">
        <v>680</v>
      </c>
      <c r="C81" t="s">
        <v>221</v>
      </c>
      <c r="D81" t="s">
        <v>203</v>
      </c>
      <c r="F81" s="11"/>
      <c r="G81" s="11"/>
      <c r="H81" s="11"/>
      <c r="I81" s="11" t="s">
        <v>679</v>
      </c>
    </row>
    <row r="82" spans="1:9">
      <c r="A82" s="63">
        <v>73</v>
      </c>
      <c r="B82" t="s">
        <v>684</v>
      </c>
      <c r="C82" t="s">
        <v>200</v>
      </c>
      <c r="D82" t="s">
        <v>203</v>
      </c>
      <c r="F82" s="11"/>
      <c r="G82" s="11"/>
      <c r="H82" s="11"/>
      <c r="I82" s="11"/>
    </row>
    <row r="83" spans="1:9">
      <c r="A83" s="60">
        <v>74</v>
      </c>
      <c r="B83" t="s">
        <v>264</v>
      </c>
      <c r="D83" t="s">
        <v>265</v>
      </c>
      <c r="E83" t="s">
        <v>32</v>
      </c>
      <c r="F83" s="11" t="s">
        <v>33</v>
      </c>
      <c r="G83" s="11" t="s">
        <v>33</v>
      </c>
      <c r="H83" s="11"/>
      <c r="I83" s="11" t="s">
        <v>266</v>
      </c>
    </row>
    <row r="84" spans="1:9" ht="44.25" customHeight="1">
      <c r="A84" s="63">
        <v>75</v>
      </c>
      <c r="B84" t="s">
        <v>328</v>
      </c>
      <c r="D84" t="s">
        <v>265</v>
      </c>
      <c r="E84" s="62" t="s">
        <v>135</v>
      </c>
      <c r="F84" s="11"/>
      <c r="G84" s="11"/>
      <c r="H84" s="11"/>
      <c r="I84" s="11" t="s">
        <v>379</v>
      </c>
    </row>
    <row r="85" spans="1:9">
      <c r="A85" s="63">
        <v>76</v>
      </c>
      <c r="B85" t="s">
        <v>329</v>
      </c>
      <c r="D85" t="s">
        <v>265</v>
      </c>
      <c r="E85" s="62" t="s">
        <v>135</v>
      </c>
      <c r="F85" s="11"/>
      <c r="G85" s="11"/>
      <c r="H85" s="11"/>
      <c r="I85" s="11" t="s">
        <v>380</v>
      </c>
    </row>
    <row r="86" spans="1:9">
      <c r="A86" s="63">
        <v>77</v>
      </c>
      <c r="B86" t="s">
        <v>330</v>
      </c>
      <c r="D86" t="s">
        <v>265</v>
      </c>
      <c r="E86" s="62" t="s">
        <v>135</v>
      </c>
      <c r="F86" s="11" t="s">
        <v>33</v>
      </c>
      <c r="G86" s="11" t="s">
        <v>641</v>
      </c>
      <c r="H86" s="11"/>
      <c r="I86" s="11" t="s">
        <v>642</v>
      </c>
    </row>
    <row r="87" spans="1:9">
      <c r="A87" s="63">
        <v>78</v>
      </c>
      <c r="B87" t="s">
        <v>331</v>
      </c>
      <c r="D87" t="s">
        <v>265</v>
      </c>
      <c r="E87" s="62" t="s">
        <v>135</v>
      </c>
      <c r="F87" s="11" t="s">
        <v>625</v>
      </c>
      <c r="G87" s="11" t="s">
        <v>625</v>
      </c>
      <c r="H87" s="11"/>
      <c r="I87" s="11" t="s">
        <v>333</v>
      </c>
    </row>
    <row r="88" spans="1:9">
      <c r="A88" s="63">
        <v>79</v>
      </c>
      <c r="B88" t="s">
        <v>334</v>
      </c>
      <c r="D88" t="s">
        <v>265</v>
      </c>
      <c r="E88" s="62" t="s">
        <v>135</v>
      </c>
      <c r="I88" s="11" t="s">
        <v>335</v>
      </c>
    </row>
    <row r="89" spans="1:9">
      <c r="A89" s="60">
        <v>80</v>
      </c>
      <c r="B89" t="s">
        <v>336</v>
      </c>
      <c r="D89" t="s">
        <v>265</v>
      </c>
      <c r="E89" s="62" t="s">
        <v>135</v>
      </c>
      <c r="F89" s="11" t="s">
        <v>404</v>
      </c>
      <c r="G89" s="11" t="s">
        <v>404</v>
      </c>
      <c r="H89" s="11"/>
      <c r="I89" s="11" t="s">
        <v>575</v>
      </c>
    </row>
    <row r="90" spans="1:9">
      <c r="A90" s="60">
        <v>81</v>
      </c>
      <c r="B90" t="s">
        <v>337</v>
      </c>
      <c r="D90" t="s">
        <v>265</v>
      </c>
      <c r="F90" s="11" t="s">
        <v>404</v>
      </c>
      <c r="G90" s="11" t="s">
        <v>404</v>
      </c>
      <c r="H90" s="11"/>
      <c r="I90" s="11" t="s">
        <v>381</v>
      </c>
    </row>
    <row r="91" spans="1:9">
      <c r="A91" s="63">
        <v>82</v>
      </c>
      <c r="B91" t="s">
        <v>338</v>
      </c>
      <c r="D91" t="s">
        <v>265</v>
      </c>
      <c r="E91" s="62" t="s">
        <v>135</v>
      </c>
      <c r="F91" s="11" t="s">
        <v>332</v>
      </c>
      <c r="G91" s="11"/>
      <c r="H91" s="11"/>
      <c r="I91" s="11" t="s">
        <v>635</v>
      </c>
    </row>
    <row r="92" spans="1:9">
      <c r="A92" s="60">
        <v>83</v>
      </c>
      <c r="B92" t="s">
        <v>339</v>
      </c>
      <c r="D92" t="s">
        <v>265</v>
      </c>
      <c r="F92" s="11" t="s">
        <v>404</v>
      </c>
      <c r="G92" s="11" t="s">
        <v>404</v>
      </c>
      <c r="H92" s="11"/>
      <c r="I92" s="11" t="s">
        <v>576</v>
      </c>
    </row>
    <row r="93" spans="1:9" ht="30">
      <c r="A93" s="70">
        <v>84</v>
      </c>
      <c r="B93" t="s">
        <v>340</v>
      </c>
      <c r="D93" t="s">
        <v>265</v>
      </c>
      <c r="E93" s="62" t="s">
        <v>135</v>
      </c>
      <c r="F93" s="11"/>
      <c r="G93" s="11"/>
      <c r="H93" s="11" t="s">
        <v>672</v>
      </c>
      <c r="I93" s="11" t="s">
        <v>439</v>
      </c>
    </row>
    <row r="94" spans="1:9">
      <c r="A94" s="60">
        <v>85</v>
      </c>
      <c r="B94" t="s">
        <v>341</v>
      </c>
      <c r="D94" t="s">
        <v>265</v>
      </c>
      <c r="F94" s="11" t="s">
        <v>404</v>
      </c>
      <c r="G94" s="11" t="s">
        <v>404</v>
      </c>
      <c r="H94" s="11"/>
      <c r="I94" s="11" t="s">
        <v>577</v>
      </c>
    </row>
    <row r="95" spans="1:9" ht="30">
      <c r="A95" s="63">
        <v>86</v>
      </c>
      <c r="B95" t="s">
        <v>342</v>
      </c>
      <c r="D95" t="s">
        <v>265</v>
      </c>
      <c r="E95" s="62" t="s">
        <v>135</v>
      </c>
      <c r="F95" s="11" t="s">
        <v>332</v>
      </c>
      <c r="G95" s="11"/>
      <c r="H95" s="11"/>
      <c r="I95" s="11" t="s">
        <v>382</v>
      </c>
    </row>
    <row r="96" spans="1:9" ht="30">
      <c r="A96" s="63">
        <v>87</v>
      </c>
      <c r="B96" t="s">
        <v>343</v>
      </c>
      <c r="D96" t="s">
        <v>265</v>
      </c>
      <c r="E96" s="62" t="s">
        <v>135</v>
      </c>
      <c r="F96" s="11" t="s">
        <v>332</v>
      </c>
      <c r="G96" s="11"/>
      <c r="H96" s="11"/>
      <c r="I96" s="11" t="s">
        <v>382</v>
      </c>
    </row>
    <row r="97" spans="1:9">
      <c r="A97" s="60">
        <v>88</v>
      </c>
      <c r="B97" t="s">
        <v>344</v>
      </c>
      <c r="D97" t="s">
        <v>265</v>
      </c>
      <c r="F97" s="11" t="s">
        <v>404</v>
      </c>
      <c r="G97" s="11" t="s">
        <v>404</v>
      </c>
      <c r="H97" s="11"/>
      <c r="I97" s="11" t="s">
        <v>578</v>
      </c>
    </row>
    <row r="98" spans="1:9">
      <c r="A98" s="63">
        <v>89</v>
      </c>
      <c r="B98" t="s">
        <v>345</v>
      </c>
      <c r="D98" t="s">
        <v>265</v>
      </c>
      <c r="E98" s="62" t="s">
        <v>135</v>
      </c>
      <c r="F98" s="11"/>
      <c r="G98" s="11"/>
      <c r="H98" s="11"/>
      <c r="I98" s="11" t="s">
        <v>579</v>
      </c>
    </row>
    <row r="99" spans="1:9">
      <c r="A99" s="60">
        <v>90</v>
      </c>
      <c r="B99" t="s">
        <v>346</v>
      </c>
      <c r="D99" t="s">
        <v>265</v>
      </c>
      <c r="F99" s="11" t="s">
        <v>404</v>
      </c>
      <c r="G99" s="11" t="s">
        <v>404</v>
      </c>
      <c r="H99" s="11"/>
      <c r="I99" s="11" t="s">
        <v>580</v>
      </c>
    </row>
    <row r="100" spans="1:9">
      <c r="A100" s="70">
        <v>91</v>
      </c>
      <c r="B100" t="s">
        <v>347</v>
      </c>
      <c r="D100" t="s">
        <v>265</v>
      </c>
      <c r="E100" s="62" t="s">
        <v>135</v>
      </c>
      <c r="F100" s="11"/>
      <c r="G100" s="11"/>
      <c r="H100" s="11" t="s">
        <v>663</v>
      </c>
      <c r="I100" s="11" t="s">
        <v>581</v>
      </c>
    </row>
    <row r="101" spans="1:9">
      <c r="A101" s="70">
        <v>92</v>
      </c>
      <c r="B101" t="s">
        <v>348</v>
      </c>
      <c r="D101" t="s">
        <v>265</v>
      </c>
      <c r="E101" s="158" t="s">
        <v>629</v>
      </c>
      <c r="F101" s="11" t="s">
        <v>631</v>
      </c>
      <c r="G101" s="11" t="s">
        <v>631</v>
      </c>
      <c r="H101" s="11" t="s">
        <v>673</v>
      </c>
      <c r="I101" s="11" t="s">
        <v>630</v>
      </c>
    </row>
    <row r="102" spans="1:9" ht="30">
      <c r="A102" s="60">
        <v>93</v>
      </c>
      <c r="B102" t="s">
        <v>349</v>
      </c>
      <c r="D102" t="s">
        <v>265</v>
      </c>
      <c r="E102" s="62" t="s">
        <v>135</v>
      </c>
      <c r="F102" s="11" t="s">
        <v>404</v>
      </c>
      <c r="G102" s="11" t="s">
        <v>404</v>
      </c>
      <c r="H102" s="11"/>
      <c r="I102" s="11" t="s">
        <v>582</v>
      </c>
    </row>
    <row r="103" spans="1:9">
      <c r="A103" s="63">
        <v>94</v>
      </c>
      <c r="B103" t="s">
        <v>350</v>
      </c>
      <c r="D103" t="s">
        <v>265</v>
      </c>
      <c r="E103" s="62" t="s">
        <v>135</v>
      </c>
      <c r="F103" s="11" t="s">
        <v>626</v>
      </c>
      <c r="G103" s="11" t="s">
        <v>626</v>
      </c>
      <c r="H103" s="11"/>
      <c r="I103" s="11" t="s">
        <v>351</v>
      </c>
    </row>
    <row r="104" spans="1:9">
      <c r="A104" s="71">
        <v>95</v>
      </c>
      <c r="B104" t="s">
        <v>352</v>
      </c>
      <c r="D104" t="s">
        <v>265</v>
      </c>
      <c r="E104" s="62" t="s">
        <v>135</v>
      </c>
      <c r="F104" s="11" t="s">
        <v>404</v>
      </c>
      <c r="G104" s="11" t="s">
        <v>404</v>
      </c>
      <c r="H104" s="11"/>
      <c r="I104" s="11" t="s">
        <v>627</v>
      </c>
    </row>
    <row r="105" spans="1:9">
      <c r="A105" s="63">
        <v>96</v>
      </c>
      <c r="B105" t="s">
        <v>353</v>
      </c>
      <c r="D105" t="s">
        <v>265</v>
      </c>
      <c r="E105" s="62" t="s">
        <v>135</v>
      </c>
      <c r="F105" s="11" t="s">
        <v>332</v>
      </c>
      <c r="G105" s="11"/>
      <c r="H105" s="11"/>
      <c r="I105" s="11" t="s">
        <v>383</v>
      </c>
    </row>
    <row r="106" spans="1:9">
      <c r="A106" s="63">
        <v>97</v>
      </c>
      <c r="B106" t="s">
        <v>354</v>
      </c>
      <c r="D106" t="s">
        <v>265</v>
      </c>
      <c r="E106" s="62" t="s">
        <v>135</v>
      </c>
      <c r="F106" s="11" t="s">
        <v>332</v>
      </c>
      <c r="G106" s="11"/>
      <c r="H106" s="11"/>
      <c r="I106" s="11" t="s">
        <v>583</v>
      </c>
    </row>
    <row r="107" spans="1:9">
      <c r="A107" s="60">
        <v>98</v>
      </c>
      <c r="B107" t="s">
        <v>355</v>
      </c>
      <c r="D107" t="s">
        <v>265</v>
      </c>
      <c r="E107" s="62" t="s">
        <v>135</v>
      </c>
      <c r="F107" s="11" t="s">
        <v>404</v>
      </c>
      <c r="G107" s="11" t="s">
        <v>404</v>
      </c>
      <c r="H107" s="11"/>
      <c r="I107" s="11" t="s">
        <v>639</v>
      </c>
    </row>
    <row r="108" spans="1:9">
      <c r="A108" s="63">
        <v>99</v>
      </c>
      <c r="B108" t="s">
        <v>356</v>
      </c>
      <c r="D108" t="s">
        <v>265</v>
      </c>
      <c r="E108" s="62" t="s">
        <v>135</v>
      </c>
      <c r="F108" s="11" t="s">
        <v>332</v>
      </c>
      <c r="G108" s="11"/>
      <c r="H108" s="11"/>
      <c r="I108" s="97" t="s">
        <v>258</v>
      </c>
    </row>
    <row r="109" spans="1:9">
      <c r="A109" s="70">
        <v>100</v>
      </c>
      <c r="B109" t="s">
        <v>384</v>
      </c>
      <c r="D109" t="s">
        <v>265</v>
      </c>
      <c r="E109" s="62" t="s">
        <v>135</v>
      </c>
      <c r="F109" s="11" t="s">
        <v>332</v>
      </c>
      <c r="G109" s="11"/>
      <c r="H109" s="11" t="s">
        <v>674</v>
      </c>
      <c r="I109" s="11" t="s">
        <v>633</v>
      </c>
    </row>
    <row r="110" spans="1:9">
      <c r="A110" s="60">
        <v>101</v>
      </c>
      <c r="B110" t="s">
        <v>385</v>
      </c>
      <c r="D110" t="s">
        <v>265</v>
      </c>
      <c r="E110" t="s">
        <v>32</v>
      </c>
      <c r="F110" s="11" t="s">
        <v>33</v>
      </c>
      <c r="G110" s="11" t="s">
        <v>33</v>
      </c>
      <c r="H110" s="11"/>
      <c r="I110" s="11" t="s">
        <v>584</v>
      </c>
    </row>
    <row r="111" spans="1:9">
      <c r="A111" s="70">
        <v>102</v>
      </c>
      <c r="B111" t="s">
        <v>386</v>
      </c>
      <c r="D111" t="s">
        <v>265</v>
      </c>
      <c r="E111" s="62" t="s">
        <v>135</v>
      </c>
      <c r="F111" s="11"/>
      <c r="G111" s="11"/>
      <c r="H111" s="11" t="s">
        <v>663</v>
      </c>
      <c r="I111" s="11" t="s">
        <v>581</v>
      </c>
    </row>
    <row r="112" spans="1:9">
      <c r="A112" s="70">
        <v>103</v>
      </c>
      <c r="B112" t="s">
        <v>387</v>
      </c>
      <c r="D112" t="s">
        <v>265</v>
      </c>
      <c r="E112" s="62" t="s">
        <v>135</v>
      </c>
      <c r="F112" s="11"/>
      <c r="G112" s="11"/>
      <c r="H112" s="11" t="s">
        <v>663</v>
      </c>
      <c r="I112" s="11" t="s">
        <v>581</v>
      </c>
    </row>
    <row r="113" spans="1:9">
      <c r="A113" s="63">
        <v>104</v>
      </c>
      <c r="B113" t="s">
        <v>388</v>
      </c>
      <c r="D113" t="s">
        <v>265</v>
      </c>
      <c r="E113" s="62" t="s">
        <v>135</v>
      </c>
      <c r="F113" s="11"/>
      <c r="G113" s="11"/>
      <c r="H113" s="11"/>
      <c r="I113" s="11" t="s">
        <v>389</v>
      </c>
    </row>
    <row r="114" spans="1:9">
      <c r="A114" s="63">
        <v>105</v>
      </c>
      <c r="B114" t="s">
        <v>390</v>
      </c>
      <c r="D114" t="s">
        <v>265</v>
      </c>
      <c r="E114" s="62" t="s">
        <v>135</v>
      </c>
      <c r="F114" s="11"/>
      <c r="G114" s="11"/>
      <c r="H114" s="11"/>
      <c r="I114" s="11" t="s">
        <v>585</v>
      </c>
    </row>
    <row r="115" spans="1:9">
      <c r="A115" s="63">
        <v>106</v>
      </c>
      <c r="B115" t="s">
        <v>391</v>
      </c>
      <c r="D115" t="s">
        <v>265</v>
      </c>
      <c r="E115" s="62" t="s">
        <v>135</v>
      </c>
      <c r="F115" s="11"/>
      <c r="G115" s="11"/>
      <c r="H115" s="11"/>
      <c r="I115" s="11" t="s">
        <v>585</v>
      </c>
    </row>
    <row r="116" spans="1:9">
      <c r="A116" s="70">
        <v>107</v>
      </c>
      <c r="B116" t="s">
        <v>392</v>
      </c>
      <c r="D116" t="s">
        <v>265</v>
      </c>
      <c r="E116" s="62" t="s">
        <v>135</v>
      </c>
      <c r="F116" s="11"/>
      <c r="G116" s="11"/>
      <c r="H116" s="11" t="s">
        <v>674</v>
      </c>
      <c r="I116" s="11" t="s">
        <v>634</v>
      </c>
    </row>
    <row r="117" spans="1:9">
      <c r="A117" s="63">
        <v>108</v>
      </c>
      <c r="B117" t="s">
        <v>393</v>
      </c>
      <c r="D117" t="s">
        <v>265</v>
      </c>
      <c r="E117" s="62" t="s">
        <v>135</v>
      </c>
      <c r="F117" s="11"/>
      <c r="G117" s="11"/>
      <c r="H117" s="11"/>
      <c r="I117" s="11" t="s">
        <v>637</v>
      </c>
    </row>
    <row r="118" spans="1:9">
      <c r="A118" s="60">
        <v>109</v>
      </c>
      <c r="B118" t="s">
        <v>394</v>
      </c>
      <c r="D118" t="s">
        <v>265</v>
      </c>
      <c r="E118" s="62" t="s">
        <v>135</v>
      </c>
      <c r="F118" s="11" t="s">
        <v>404</v>
      </c>
      <c r="G118" s="11" t="s">
        <v>404</v>
      </c>
      <c r="H118" s="11"/>
      <c r="I118" s="11" t="s">
        <v>395</v>
      </c>
    </row>
    <row r="119" spans="1:9">
      <c r="A119" s="60">
        <v>110</v>
      </c>
      <c r="B119" t="s">
        <v>396</v>
      </c>
      <c r="D119" t="s">
        <v>265</v>
      </c>
      <c r="F119" s="11" t="s">
        <v>404</v>
      </c>
      <c r="G119" s="11" t="s">
        <v>404</v>
      </c>
      <c r="H119" s="11"/>
      <c r="I119" s="11" t="s">
        <v>586</v>
      </c>
    </row>
    <row r="120" spans="1:9">
      <c r="A120" s="63">
        <v>111</v>
      </c>
      <c r="B120" t="s">
        <v>397</v>
      </c>
      <c r="D120" t="s">
        <v>265</v>
      </c>
      <c r="E120" s="62" t="s">
        <v>135</v>
      </c>
      <c r="F120" s="11"/>
      <c r="G120" s="11"/>
      <c r="H120" s="11"/>
      <c r="I120" s="11" t="s">
        <v>587</v>
      </c>
    </row>
    <row r="121" spans="1:9">
      <c r="A121" s="60">
        <v>112</v>
      </c>
      <c r="B121" t="s">
        <v>398</v>
      </c>
      <c r="D121" t="s">
        <v>265</v>
      </c>
      <c r="F121" s="11" t="s">
        <v>404</v>
      </c>
      <c r="G121" s="11" t="s">
        <v>404</v>
      </c>
      <c r="H121" s="11"/>
      <c r="I121" s="11" t="s">
        <v>588</v>
      </c>
    </row>
    <row r="122" spans="1:9">
      <c r="A122" s="63">
        <v>113</v>
      </c>
      <c r="B122" t="s">
        <v>399</v>
      </c>
      <c r="D122" t="s">
        <v>265</v>
      </c>
      <c r="E122" s="62" t="s">
        <v>135</v>
      </c>
      <c r="F122" s="11"/>
      <c r="G122" s="11"/>
      <c r="H122" s="11"/>
      <c r="I122" s="11" t="s">
        <v>589</v>
      </c>
    </row>
    <row r="123" spans="1:9">
      <c r="A123" s="63">
        <v>114</v>
      </c>
      <c r="B123" t="s">
        <v>400</v>
      </c>
      <c r="D123" t="s">
        <v>265</v>
      </c>
      <c r="E123" s="62" t="s">
        <v>135</v>
      </c>
      <c r="F123" s="11"/>
      <c r="G123" s="11"/>
      <c r="H123" s="11"/>
      <c r="I123" s="11" t="s">
        <v>590</v>
      </c>
    </row>
    <row r="124" spans="1:9">
      <c r="A124" s="63">
        <v>115</v>
      </c>
      <c r="B124" t="s">
        <v>675</v>
      </c>
      <c r="D124" t="s">
        <v>265</v>
      </c>
      <c r="F124" s="11"/>
      <c r="I124" s="11" t="s">
        <v>676</v>
      </c>
    </row>
    <row r="125" spans="1:9">
      <c r="A125" s="63">
        <v>116</v>
      </c>
      <c r="B125" t="s">
        <v>677</v>
      </c>
      <c r="D125" t="s">
        <v>265</v>
      </c>
      <c r="I125" s="11" t="s">
        <v>488</v>
      </c>
    </row>
    <row r="126" spans="1:9">
      <c r="A126" s="63">
        <v>117</v>
      </c>
      <c r="B126" t="s">
        <v>678</v>
      </c>
      <c r="D126" t="s">
        <v>265</v>
      </c>
      <c r="I126" s="11" t="s">
        <v>488</v>
      </c>
    </row>
    <row r="127" spans="1:9">
      <c r="A127" s="63">
        <v>118</v>
      </c>
      <c r="B127" t="s">
        <v>685</v>
      </c>
      <c r="D127" t="s">
        <v>265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3" activePane="bottomRight" state="frozen"/>
      <selection pane="topRight" activeCell="H1" sqref="H1"/>
      <selection pane="bottomLeft" activeCell="A9" sqref="A9"/>
      <selection pane="bottomRight" sqref="A1:G1"/>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202" t="s">
        <v>441</v>
      </c>
      <c r="B1" s="202"/>
      <c r="C1" s="202"/>
      <c r="D1" s="202"/>
      <c r="E1" s="202"/>
      <c r="F1" s="202"/>
      <c r="G1" s="202"/>
      <c r="H1" s="203" t="s">
        <v>442</v>
      </c>
      <c r="I1" s="203"/>
      <c r="J1" s="203"/>
      <c r="K1" s="203"/>
      <c r="L1" s="203"/>
      <c r="M1" s="203"/>
      <c r="N1" s="203"/>
      <c r="O1" s="203"/>
      <c r="P1" s="203"/>
      <c r="Q1" s="203"/>
      <c r="R1" s="203"/>
      <c r="S1" s="203"/>
      <c r="T1" s="204" t="s">
        <v>443</v>
      </c>
      <c r="U1" s="204"/>
      <c r="V1" s="204"/>
      <c r="W1" s="204"/>
      <c r="X1" s="204"/>
      <c r="Y1" s="204"/>
      <c r="Z1" s="204"/>
      <c r="AA1" s="204"/>
      <c r="AB1" s="205" t="s">
        <v>444</v>
      </c>
      <c r="AC1" s="205"/>
    </row>
    <row r="2" spans="1:29">
      <c r="A2" s="103"/>
      <c r="B2" s="104"/>
      <c r="C2" s="105" t="s">
        <v>11</v>
      </c>
      <c r="D2" s="106" t="s">
        <v>445</v>
      </c>
      <c r="E2" s="106" t="s">
        <v>446</v>
      </c>
      <c r="F2" s="105" t="s">
        <v>447</v>
      </c>
      <c r="G2" s="106" t="s">
        <v>448</v>
      </c>
      <c r="H2" s="107" t="s">
        <v>449</v>
      </c>
      <c r="I2" s="107" t="s">
        <v>450</v>
      </c>
      <c r="J2" s="107" t="s">
        <v>451</v>
      </c>
      <c r="K2" s="107" t="s">
        <v>452</v>
      </c>
      <c r="L2" s="107" t="s">
        <v>453</v>
      </c>
      <c r="M2" s="107" t="s">
        <v>454</v>
      </c>
      <c r="N2" s="107" t="s">
        <v>455</v>
      </c>
      <c r="O2" s="107" t="s">
        <v>456</v>
      </c>
      <c r="P2" s="107" t="s">
        <v>457</v>
      </c>
      <c r="Q2" s="107" t="s">
        <v>458</v>
      </c>
      <c r="R2" s="107" t="s">
        <v>459</v>
      </c>
      <c r="S2" s="108" t="s">
        <v>460</v>
      </c>
      <c r="T2" s="109" t="s">
        <v>612</v>
      </c>
      <c r="U2" s="109" t="s">
        <v>613</v>
      </c>
      <c r="V2" s="109" t="s">
        <v>614</v>
      </c>
      <c r="W2" s="109" t="s">
        <v>615</v>
      </c>
      <c r="X2" s="109" t="s">
        <v>616</v>
      </c>
      <c r="Y2" s="109" t="s">
        <v>617</v>
      </c>
      <c r="Z2" s="109" t="s">
        <v>618</v>
      </c>
      <c r="AA2" s="109" t="s">
        <v>461</v>
      </c>
      <c r="AB2" s="110" t="s">
        <v>462</v>
      </c>
      <c r="AC2" s="111" t="s">
        <v>463</v>
      </c>
    </row>
    <row r="3" spans="1:29" ht="36">
      <c r="A3" s="206" t="s">
        <v>464</v>
      </c>
      <c r="B3" s="112">
        <v>1</v>
      </c>
      <c r="C3" s="113" t="s">
        <v>465</v>
      </c>
      <c r="D3" s="114" t="s">
        <v>466</v>
      </c>
      <c r="E3" s="115" t="s">
        <v>467</v>
      </c>
      <c r="H3" s="116"/>
      <c r="K3" s="152"/>
      <c r="T3" s="120"/>
      <c r="U3" s="153"/>
      <c r="V3" s="153"/>
      <c r="W3" s="153"/>
      <c r="X3" s="153"/>
      <c r="Y3" s="153"/>
      <c r="Z3" s="153"/>
    </row>
    <row r="4" spans="1:29" ht="36">
      <c r="A4" s="206"/>
      <c r="B4" s="112">
        <v>2</v>
      </c>
      <c r="C4" s="113" t="s">
        <v>465</v>
      </c>
      <c r="D4" s="114" t="s">
        <v>468</v>
      </c>
      <c r="E4" s="123" t="s">
        <v>469</v>
      </c>
      <c r="H4" s="116"/>
      <c r="M4" s="152"/>
      <c r="T4" s="120"/>
      <c r="U4" s="153"/>
      <c r="V4" s="153"/>
      <c r="W4" s="153"/>
      <c r="X4" s="153"/>
      <c r="Y4" s="153"/>
      <c r="Z4" s="153"/>
    </row>
    <row r="5" spans="1:29" hidden="1">
      <c r="A5" s="206"/>
      <c r="B5" s="112"/>
      <c r="T5" s="120"/>
      <c r="U5" s="153"/>
      <c r="V5" s="153"/>
      <c r="W5" s="153"/>
      <c r="X5" s="153"/>
      <c r="Y5" s="153"/>
      <c r="Z5" s="153"/>
    </row>
    <row r="6" spans="1:29">
      <c r="A6" s="206"/>
      <c r="B6" s="112">
        <v>3</v>
      </c>
      <c r="C6" s="116" t="s">
        <v>470</v>
      </c>
      <c r="D6" s="117" t="s">
        <v>471</v>
      </c>
      <c r="E6" s="117" t="s">
        <v>471</v>
      </c>
      <c r="F6" s="116">
        <v>238</v>
      </c>
      <c r="H6" s="151"/>
      <c r="T6" s="120"/>
      <c r="U6" s="153"/>
      <c r="V6" s="153"/>
      <c r="W6" s="153"/>
      <c r="X6" s="153"/>
      <c r="Y6" s="153"/>
      <c r="Z6" s="153"/>
    </row>
    <row r="7" spans="1:29" ht="48.75">
      <c r="A7" s="206"/>
      <c r="B7" s="112">
        <v>4</v>
      </c>
      <c r="C7" s="116" t="s">
        <v>472</v>
      </c>
      <c r="D7" s="117" t="s">
        <v>473</v>
      </c>
      <c r="E7" s="117" t="s">
        <v>474</v>
      </c>
      <c r="F7" s="116">
        <v>513</v>
      </c>
      <c r="G7" s="117" t="s">
        <v>475</v>
      </c>
      <c r="H7" s="116"/>
      <c r="R7" s="152"/>
      <c r="T7" s="120"/>
      <c r="U7" s="153"/>
      <c r="V7" s="153"/>
      <c r="W7" s="153"/>
      <c r="X7" s="153"/>
      <c r="Y7" s="153"/>
      <c r="Z7" s="153"/>
    </row>
    <row r="8" spans="1:29">
      <c r="A8" s="206"/>
      <c r="B8" s="112">
        <v>5</v>
      </c>
      <c r="C8" s="116" t="s">
        <v>476</v>
      </c>
      <c r="D8" s="117" t="s">
        <v>477</v>
      </c>
      <c r="E8" s="117" t="s">
        <v>478</v>
      </c>
      <c r="F8" s="116">
        <v>1125</v>
      </c>
      <c r="H8" s="116"/>
      <c r="R8" s="152"/>
      <c r="T8" s="120"/>
      <c r="U8" s="153"/>
      <c r="V8" s="153"/>
      <c r="W8" s="153"/>
      <c r="X8" s="153"/>
      <c r="Y8" s="153"/>
      <c r="Z8" s="153"/>
    </row>
    <row r="9" spans="1:29" ht="24.75">
      <c r="A9" s="206"/>
      <c r="B9" s="112">
        <v>6</v>
      </c>
      <c r="C9" s="116" t="s">
        <v>476</v>
      </c>
      <c r="D9" s="117" t="s">
        <v>479</v>
      </c>
      <c r="F9" s="116">
        <v>1127</v>
      </c>
      <c r="H9" s="116"/>
      <c r="M9" s="152"/>
      <c r="T9" s="120"/>
      <c r="U9" s="153"/>
      <c r="V9" s="153"/>
      <c r="W9" s="153"/>
      <c r="X9" s="153"/>
      <c r="Y9" s="153"/>
      <c r="Z9" s="153"/>
    </row>
    <row r="10" spans="1:29" ht="24.75">
      <c r="A10" s="206"/>
      <c r="B10" s="112">
        <v>7</v>
      </c>
      <c r="C10" s="116" t="s">
        <v>480</v>
      </c>
      <c r="D10" s="117" t="s">
        <v>481</v>
      </c>
      <c r="E10" s="117" t="s">
        <v>482</v>
      </c>
      <c r="F10" s="116">
        <v>456</v>
      </c>
      <c r="H10" s="116"/>
      <c r="Q10" s="152"/>
      <c r="T10" s="120"/>
      <c r="U10" s="153"/>
      <c r="V10" s="153"/>
      <c r="W10" s="153"/>
      <c r="X10" s="153"/>
      <c r="Y10" s="153"/>
      <c r="Z10" s="153"/>
    </row>
    <row r="11" spans="1:29" ht="27" customHeight="1">
      <c r="A11" s="206"/>
      <c r="B11" s="112">
        <v>8</v>
      </c>
      <c r="C11" s="116" t="s">
        <v>480</v>
      </c>
      <c r="D11" s="117" t="s">
        <v>483</v>
      </c>
      <c r="E11" s="117" t="s">
        <v>484</v>
      </c>
      <c r="F11" s="116">
        <v>458</v>
      </c>
      <c r="I11"/>
      <c r="J11"/>
      <c r="M11" s="152"/>
      <c r="T11" s="120"/>
      <c r="U11" s="153"/>
      <c r="V11" s="153"/>
      <c r="W11" s="153"/>
      <c r="X11" s="153"/>
      <c r="Y11" s="153"/>
      <c r="Z11" s="153"/>
    </row>
    <row r="12" spans="1:29" ht="24.75">
      <c r="A12" s="206"/>
      <c r="B12" s="112">
        <v>9</v>
      </c>
      <c r="C12" s="116" t="s">
        <v>485</v>
      </c>
      <c r="D12" s="117" t="s">
        <v>486</v>
      </c>
      <c r="E12" s="117" t="s">
        <v>487</v>
      </c>
      <c r="G12" s="117" t="s">
        <v>488</v>
      </c>
      <c r="I12"/>
      <c r="J12"/>
      <c r="K12" s="152"/>
      <c r="T12" s="120"/>
      <c r="U12" s="153"/>
      <c r="V12" s="153"/>
      <c r="W12" s="153"/>
      <c r="X12" s="153"/>
      <c r="Y12" s="153"/>
      <c r="Z12" s="153"/>
    </row>
    <row r="13" spans="1:29" ht="55.5" customHeight="1" thickBot="1">
      <c r="A13" s="206"/>
      <c r="B13" s="112">
        <v>10</v>
      </c>
      <c r="C13" s="116" t="s">
        <v>489</v>
      </c>
      <c r="D13" s="117" t="s">
        <v>490</v>
      </c>
      <c r="E13" s="117" t="s">
        <v>491</v>
      </c>
      <c r="F13" s="116">
        <v>1198</v>
      </c>
      <c r="I13"/>
      <c r="J13"/>
      <c r="M13" s="152"/>
      <c r="T13" s="124"/>
      <c r="U13" s="153"/>
      <c r="V13" s="153"/>
      <c r="W13" s="153"/>
      <c r="X13" s="153"/>
      <c r="Y13" s="153"/>
      <c r="Z13" s="153"/>
    </row>
    <row r="14" spans="1:29" ht="40.5" customHeight="1">
      <c r="A14" s="207" t="s">
        <v>492</v>
      </c>
      <c r="B14" s="112">
        <v>11</v>
      </c>
      <c r="C14" s="125" t="s">
        <v>465</v>
      </c>
      <c r="D14" s="126" t="s">
        <v>493</v>
      </c>
      <c r="E14" s="127" t="s">
        <v>494</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208"/>
      <c r="B15" s="112">
        <v>12</v>
      </c>
      <c r="C15" s="116" t="s">
        <v>495</v>
      </c>
      <c r="D15" s="117" t="s">
        <v>496</v>
      </c>
      <c r="I15"/>
      <c r="J15"/>
      <c r="S15" s="134"/>
      <c r="T15" s="155"/>
      <c r="U15" s="155"/>
      <c r="V15" s="155"/>
      <c r="W15" s="155"/>
      <c r="X15" s="155"/>
      <c r="Y15" s="155"/>
      <c r="Z15" s="119"/>
    </row>
    <row r="16" spans="1:29" ht="30" customHeight="1">
      <c r="A16" s="208"/>
      <c r="B16" s="112">
        <v>13</v>
      </c>
      <c r="C16" s="116" t="s">
        <v>497</v>
      </c>
      <c r="D16" s="117" t="s">
        <v>498</v>
      </c>
      <c r="I16"/>
      <c r="J16"/>
      <c r="S16" s="134"/>
      <c r="T16" s="155"/>
      <c r="U16" s="155"/>
      <c r="V16" s="155"/>
      <c r="W16" s="155"/>
      <c r="X16" s="155"/>
      <c r="Y16" s="155"/>
      <c r="Z16" s="155"/>
    </row>
    <row r="17" spans="1:29" ht="32.25" customHeight="1">
      <c r="A17" s="208"/>
      <c r="B17" s="112">
        <v>14</v>
      </c>
      <c r="C17" s="116" t="s">
        <v>480</v>
      </c>
      <c r="D17" s="117" t="s">
        <v>499</v>
      </c>
      <c r="E17" s="117" t="s">
        <v>500</v>
      </c>
      <c r="F17" s="116">
        <v>460</v>
      </c>
      <c r="I17"/>
      <c r="J17"/>
      <c r="S17" s="134"/>
      <c r="AA17" s="119"/>
    </row>
    <row r="18" spans="1:29" ht="33.75" customHeight="1">
      <c r="A18" s="208"/>
      <c r="B18" s="112">
        <v>15</v>
      </c>
      <c r="C18" s="116" t="s">
        <v>501</v>
      </c>
      <c r="D18" s="117" t="s">
        <v>502</v>
      </c>
      <c r="F18" s="116">
        <v>715</v>
      </c>
      <c r="I18"/>
      <c r="J18"/>
      <c r="S18" s="134"/>
      <c r="T18" s="119"/>
      <c r="U18" s="155"/>
      <c r="V18" s="155"/>
      <c r="W18" s="155"/>
      <c r="X18" s="155"/>
      <c r="Y18" s="155"/>
      <c r="Z18" s="155"/>
    </row>
    <row r="19" spans="1:29" ht="33.75" customHeight="1">
      <c r="A19" s="208"/>
      <c r="B19" s="112">
        <v>16</v>
      </c>
      <c r="C19" s="116" t="s">
        <v>621</v>
      </c>
      <c r="D19" s="116" t="s">
        <v>619</v>
      </c>
      <c r="I19"/>
      <c r="J19"/>
      <c r="S19" s="134"/>
      <c r="T19" s="155"/>
      <c r="U19" s="119"/>
      <c r="V19" s="155"/>
      <c r="W19" s="155"/>
      <c r="X19" s="155"/>
      <c r="Y19" s="155"/>
      <c r="Z19" s="155"/>
    </row>
    <row r="20" spans="1:29" ht="33.75" customHeight="1">
      <c r="A20" s="208"/>
      <c r="B20" s="112">
        <v>17</v>
      </c>
      <c r="C20" s="116" t="s">
        <v>489</v>
      </c>
      <c r="D20" s="117" t="s">
        <v>620</v>
      </c>
      <c r="I20"/>
      <c r="J20"/>
      <c r="S20" s="134"/>
      <c r="T20" s="155"/>
      <c r="U20" s="155"/>
      <c r="V20" s="155"/>
      <c r="W20" s="155"/>
      <c r="X20" s="155"/>
      <c r="Y20" s="155"/>
      <c r="Z20" s="155"/>
      <c r="AA20" s="119"/>
    </row>
    <row r="21" spans="1:29" ht="28.5" customHeight="1" thickBot="1">
      <c r="A21" s="208"/>
      <c r="B21" s="112">
        <v>18</v>
      </c>
      <c r="C21" s="135" t="s">
        <v>503</v>
      </c>
      <c r="D21" s="136" t="s">
        <v>504</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99" t="s">
        <v>505</v>
      </c>
      <c r="B22" s="112">
        <v>19</v>
      </c>
      <c r="C22" s="116" t="s">
        <v>506</v>
      </c>
      <c r="D22" s="117" t="s">
        <v>507</v>
      </c>
      <c r="E22" s="117" t="s">
        <v>508</v>
      </c>
      <c r="I22"/>
      <c r="J22"/>
      <c r="S22" s="134"/>
      <c r="AB22" s="119"/>
    </row>
    <row r="23" spans="1:29" ht="35.25" customHeight="1" thickBot="1">
      <c r="A23" s="200"/>
      <c r="B23" s="112">
        <v>20</v>
      </c>
      <c r="C23" s="116" t="s">
        <v>480</v>
      </c>
      <c r="D23" s="117" t="s">
        <v>509</v>
      </c>
      <c r="E23" s="117" t="s">
        <v>500</v>
      </c>
      <c r="F23" s="116">
        <v>461</v>
      </c>
      <c r="I23"/>
      <c r="J23"/>
      <c r="S23" s="134"/>
      <c r="AB23" s="140"/>
    </row>
    <row r="24" spans="1:29" ht="35.25" customHeight="1">
      <c r="A24" s="200"/>
      <c r="B24" s="112">
        <v>21</v>
      </c>
      <c r="S24" s="134"/>
    </row>
    <row r="25" spans="1:29" ht="35.25" customHeight="1">
      <c r="A25" s="200"/>
      <c r="B25" s="112">
        <v>22</v>
      </c>
      <c r="S25" s="134"/>
    </row>
    <row r="26" spans="1:29" ht="35.25" customHeight="1">
      <c r="A26" s="200"/>
      <c r="B26" s="112">
        <v>23</v>
      </c>
      <c r="S26" s="134"/>
    </row>
    <row r="27" spans="1:29" ht="35.25" customHeight="1" thickBot="1">
      <c r="A27" s="200"/>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201" t="s">
        <v>510</v>
      </c>
      <c r="E30" s="201"/>
      <c r="F30" s="201"/>
      <c r="G30"/>
      <c r="I30"/>
      <c r="J30"/>
      <c r="K30"/>
      <c r="L30"/>
      <c r="M30"/>
      <c r="N30"/>
      <c r="O30"/>
      <c r="P30"/>
      <c r="Q30"/>
      <c r="R30"/>
      <c r="S30"/>
      <c r="T30"/>
      <c r="U30"/>
      <c r="V30"/>
      <c r="W30"/>
      <c r="X30"/>
      <c r="Y30"/>
      <c r="Z30"/>
      <c r="AA30"/>
      <c r="AB30"/>
      <c r="AC30"/>
    </row>
    <row r="31" spans="1:29">
      <c r="C31" s="144"/>
      <c r="D31" s="201" t="s">
        <v>511</v>
      </c>
      <c r="E31" s="201"/>
      <c r="F31" s="201"/>
      <c r="G31"/>
      <c r="I31"/>
      <c r="J31"/>
      <c r="K31"/>
      <c r="L31"/>
      <c r="M31"/>
      <c r="N31"/>
      <c r="O31"/>
      <c r="P31"/>
      <c r="Q31"/>
      <c r="R31"/>
      <c r="S31"/>
      <c r="T31"/>
      <c r="U31"/>
      <c r="V31"/>
      <c r="W31"/>
      <c r="X31"/>
      <c r="Y31"/>
      <c r="Z31"/>
      <c r="AA31"/>
      <c r="AB31"/>
      <c r="AC31"/>
    </row>
    <row r="32" spans="1:29">
      <c r="C32" s="145"/>
      <c r="D32" s="201" t="s">
        <v>512</v>
      </c>
      <c r="E32" s="201"/>
      <c r="F32" s="201"/>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H1:S1"/>
    <mergeCell ref="T1:AA1"/>
    <mergeCell ref="AB1:AC1"/>
    <mergeCell ref="A3:A13"/>
    <mergeCell ref="A14:A21"/>
    <mergeCell ref="A22:A27"/>
    <mergeCell ref="D30:F30"/>
    <mergeCell ref="D31:F31"/>
    <mergeCell ref="D32:F32"/>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133</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126</v>
      </c>
      <c r="D13" s="9" t="s">
        <v>46</v>
      </c>
      <c r="E13" t="s">
        <v>38</v>
      </c>
      <c r="F13" t="s">
        <v>47</v>
      </c>
      <c r="G13" t="s">
        <v>48</v>
      </c>
    </row>
    <row r="14" spans="1:8" hidden="1">
      <c r="B14" t="s">
        <v>127</v>
      </c>
      <c r="C14" t="s">
        <v>126</v>
      </c>
      <c r="D14" s="9" t="s">
        <v>128</v>
      </c>
      <c r="E14" t="s">
        <v>60</v>
      </c>
      <c r="F14" t="s">
        <v>60</v>
      </c>
      <c r="G14" t="s">
        <v>57</v>
      </c>
    </row>
    <row r="15" spans="1:8" hidden="1">
      <c r="B15" t="s">
        <v>53</v>
      </c>
      <c r="C15" t="s">
        <v>126</v>
      </c>
      <c r="D15" s="9" t="s">
        <v>54</v>
      </c>
      <c r="E15" t="s">
        <v>55</v>
      </c>
      <c r="F15" t="s">
        <v>56</v>
      </c>
      <c r="G15" t="s">
        <v>57</v>
      </c>
    </row>
    <row r="16" spans="1:8" hidden="1">
      <c r="B16" t="s">
        <v>58</v>
      </c>
      <c r="C16" t="s">
        <v>126</v>
      </c>
      <c r="D16" s="9" t="s">
        <v>59</v>
      </c>
      <c r="E16" t="s">
        <v>60</v>
      </c>
      <c r="F16" t="s">
        <v>60</v>
      </c>
      <c r="G16" t="s">
        <v>57</v>
      </c>
    </row>
    <row r="17" spans="1:7">
      <c r="A17" t="s">
        <v>134</v>
      </c>
      <c r="B17" t="s">
        <v>65</v>
      </c>
      <c r="C17" t="s">
        <v>126</v>
      </c>
      <c r="D17" s="9" t="s">
        <v>66</v>
      </c>
      <c r="E17" t="s">
        <v>67</v>
      </c>
      <c r="F17" t="s">
        <v>68</v>
      </c>
      <c r="G17" t="s">
        <v>69</v>
      </c>
    </row>
    <row r="18" spans="1:7" hidden="1">
      <c r="B18" t="s">
        <v>70</v>
      </c>
      <c r="C18" t="s">
        <v>126</v>
      </c>
      <c r="D18" s="9" t="s">
        <v>72</v>
      </c>
      <c r="E18" t="s">
        <v>55</v>
      </c>
      <c r="F18" t="s">
        <v>56</v>
      </c>
      <c r="G18" t="s">
        <v>48</v>
      </c>
    </row>
    <row r="19" spans="1:7">
      <c r="A19" t="s">
        <v>134</v>
      </c>
      <c r="B19" t="s">
        <v>77</v>
      </c>
      <c r="C19" t="s">
        <v>126</v>
      </c>
      <c r="D19" s="9" t="s">
        <v>78</v>
      </c>
      <c r="E19" t="s">
        <v>79</v>
      </c>
      <c r="F19" t="s">
        <v>79</v>
      </c>
      <c r="G19" t="s">
        <v>57</v>
      </c>
    </row>
    <row r="20" spans="1:7">
      <c r="A20" t="s">
        <v>134</v>
      </c>
      <c r="B20" t="s">
        <v>80</v>
      </c>
      <c r="C20" t="s">
        <v>126</v>
      </c>
      <c r="D20" s="9" t="s">
        <v>82</v>
      </c>
      <c r="E20" s="10">
        <v>40299</v>
      </c>
      <c r="G20" t="s">
        <v>83</v>
      </c>
    </row>
    <row r="21" spans="1:7">
      <c r="A21" t="s">
        <v>134</v>
      </c>
      <c r="B21" t="s">
        <v>84</v>
      </c>
      <c r="C21" t="s">
        <v>126</v>
      </c>
      <c r="D21" s="9" t="s">
        <v>129</v>
      </c>
      <c r="E21" t="s">
        <v>55</v>
      </c>
      <c r="F21" t="s">
        <v>55</v>
      </c>
      <c r="G21" t="s">
        <v>64</v>
      </c>
    </row>
    <row r="22" spans="1:7">
      <c r="A22" t="s">
        <v>134</v>
      </c>
      <c r="B22" t="s">
        <v>84</v>
      </c>
      <c r="C22" t="s">
        <v>126</v>
      </c>
      <c r="D22" s="9" t="s">
        <v>85</v>
      </c>
      <c r="E22" t="s">
        <v>56</v>
      </c>
      <c r="F22" t="s">
        <v>56</v>
      </c>
      <c r="G22" t="s">
        <v>64</v>
      </c>
    </row>
    <row r="23" spans="1:7" hidden="1">
      <c r="B23" t="s">
        <v>86</v>
      </c>
      <c r="C23" t="s">
        <v>126</v>
      </c>
      <c r="D23" s="9" t="s">
        <v>87</v>
      </c>
      <c r="G23" t="s">
        <v>48</v>
      </c>
    </row>
    <row r="24" spans="1:7" hidden="1">
      <c r="B24" t="s">
        <v>130</v>
      </c>
      <c r="C24" t="s">
        <v>126</v>
      </c>
      <c r="D24" s="9" t="s">
        <v>131</v>
      </c>
      <c r="E24" t="s">
        <v>60</v>
      </c>
      <c r="F24" t="s">
        <v>60</v>
      </c>
      <c r="G24" t="s">
        <v>57</v>
      </c>
    </row>
    <row r="25" spans="1:7">
      <c r="A25" t="s">
        <v>134</v>
      </c>
      <c r="B25" t="s">
        <v>92</v>
      </c>
      <c r="C25" t="s">
        <v>126</v>
      </c>
      <c r="D25" s="9" t="s">
        <v>94</v>
      </c>
      <c r="E25" t="s">
        <v>56</v>
      </c>
      <c r="F25" t="s">
        <v>56</v>
      </c>
      <c r="G25" t="s">
        <v>64</v>
      </c>
    </row>
    <row r="26" spans="1:7">
      <c r="B26" t="s">
        <v>101</v>
      </c>
      <c r="C26" t="s">
        <v>126</v>
      </c>
      <c r="D26" s="9" t="s">
        <v>132</v>
      </c>
      <c r="F26" t="s">
        <v>56</v>
      </c>
      <c r="G26" t="s">
        <v>57</v>
      </c>
    </row>
    <row r="27" spans="1:7" hidden="1">
      <c r="B27" t="s">
        <v>101</v>
      </c>
      <c r="C27" t="s">
        <v>126</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322</v>
      </c>
      <c r="B1" t="s">
        <v>323</v>
      </c>
      <c r="C1" t="s">
        <v>324</v>
      </c>
      <c r="D1" t="s">
        <v>325</v>
      </c>
      <c r="E1" t="s">
        <v>11</v>
      </c>
    </row>
    <row r="2" spans="1:5" ht="20.25" customHeight="1">
      <c r="A2" s="87">
        <v>575</v>
      </c>
      <c r="B2" s="11" t="s">
        <v>280</v>
      </c>
      <c r="C2" t="s">
        <v>277</v>
      </c>
      <c r="D2" t="s">
        <v>144</v>
      </c>
      <c r="E2" t="s">
        <v>219</v>
      </c>
    </row>
    <row r="3" spans="1:5">
      <c r="A3" s="87">
        <v>587</v>
      </c>
      <c r="B3" s="11" t="s">
        <v>281</v>
      </c>
      <c r="C3" t="s">
        <v>277</v>
      </c>
      <c r="D3" t="s">
        <v>144</v>
      </c>
      <c r="E3" t="s">
        <v>229</v>
      </c>
    </row>
    <row r="4" spans="1:5" ht="30">
      <c r="A4" s="87">
        <v>661</v>
      </c>
      <c r="B4" s="11" t="s">
        <v>267</v>
      </c>
      <c r="C4" t="s">
        <v>268</v>
      </c>
      <c r="D4" t="s">
        <v>144</v>
      </c>
      <c r="E4" t="s">
        <v>269</v>
      </c>
    </row>
    <row r="5" spans="1:5" ht="30">
      <c r="A5" s="87">
        <v>245</v>
      </c>
      <c r="B5" s="11" t="s">
        <v>89</v>
      </c>
      <c r="C5" t="s">
        <v>74</v>
      </c>
      <c r="D5" t="s">
        <v>144</v>
      </c>
      <c r="E5" t="s">
        <v>108</v>
      </c>
    </row>
    <row r="6" spans="1:5">
      <c r="A6" s="87">
        <v>268</v>
      </c>
      <c r="B6" s="11" t="s">
        <v>271</v>
      </c>
      <c r="C6" t="s">
        <v>270</v>
      </c>
      <c r="D6" t="s">
        <v>144</v>
      </c>
      <c r="E6" t="s">
        <v>111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2010-07-13T11:01:23Z</dcterms:modified>
</cp:coreProperties>
</file>