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activeTab="1"/>
  </bookViews>
  <sheets>
    <sheet name="Integration Plan" sheetId="4" r:id="rId1"/>
    <sheet name="Integration Graph" sheetId="6" r:id="rId2"/>
    <sheet name="SMP List" sheetId="7" r:id="rId3"/>
    <sheet name="Tools Plan" sheetId="10" r:id="rId4"/>
    <sheet name="pending bklog" sheetId="5" state="hidden" r:id="rId5"/>
    <sheet name="pdk3.0.d" sheetId="8" state="hidden" r:id="rId6"/>
  </sheets>
  <definedNames>
    <definedName name="_xlnm._FilterDatabase" localSheetId="0" hidden="1">'Integration Plan'!$A$2:$AR$87</definedName>
    <definedName name="_xlnm._FilterDatabase" localSheetId="4" hidden="1">'pending bklog'!$A$1:$H$27</definedName>
    <definedName name="_xlnm._FilterDatabase" localSheetId="2" hidden="1">'SMP List'!$A$9:$J$139</definedName>
  </definedNames>
  <calcPr calcId="125725"/>
  <pivotCaches>
    <pivotCache cacheId="4" r:id="rId7"/>
  </pivotCaches>
</workbook>
</file>

<file path=xl/calcChain.xml><?xml version="1.0" encoding="utf-8"?>
<calcChain xmlns="http://schemas.openxmlformats.org/spreadsheetml/2006/main">
  <c r="D4" i="6"/>
  <c r="H7" s="1"/>
  <c r="H8" s="1"/>
  <c r="H9" s="1"/>
  <c r="H10" s="1"/>
  <c r="H11" s="1"/>
  <c r="H12" s="1"/>
  <c r="H13" s="1"/>
  <c r="H14" s="1"/>
  <c r="H15" s="1"/>
  <c r="H16" s="1"/>
  <c r="H17" s="1"/>
  <c r="H18" s="1"/>
  <c r="H19" s="1"/>
  <c r="H20" s="1"/>
  <c r="G20"/>
  <c r="G19"/>
  <c r="G18"/>
  <c r="H6"/>
  <c r="G8"/>
  <c r="G9"/>
  <c r="G10"/>
  <c r="G11"/>
  <c r="G12"/>
  <c r="G13"/>
  <c r="G14"/>
  <c r="G15"/>
  <c r="G16"/>
  <c r="G17"/>
  <c r="G7"/>
  <c r="G6"/>
  <c r="Q50"/>
  <c r="D98"/>
  <c r="C106" s="1"/>
  <c r="E98"/>
  <c r="D99"/>
  <c r="C111" s="1"/>
  <c r="E99"/>
  <c r="D101"/>
  <c r="E101"/>
  <c r="D102"/>
  <c r="E102"/>
  <c r="C102" s="1"/>
  <c r="D106"/>
  <c r="AN9" i="4"/>
  <c r="AN4"/>
  <c r="AN5"/>
  <c r="AN6"/>
  <c r="AN7"/>
  <c r="AN8"/>
  <c r="AN10"/>
  <c r="AN21"/>
  <c r="AN22"/>
  <c r="AN23"/>
  <c r="AN24"/>
  <c r="AN25"/>
  <c r="AN26"/>
  <c r="AN27"/>
  <c r="AN28"/>
  <c r="AN29"/>
  <c r="AN30"/>
  <c r="AN31"/>
  <c r="AN32"/>
  <c r="AN33"/>
  <c r="AN34"/>
  <c r="AN35"/>
  <c r="AN36"/>
  <c r="AN37"/>
  <c r="AN38"/>
  <c r="AN39"/>
  <c r="AN40"/>
  <c r="AN41"/>
  <c r="AN43"/>
  <c r="AN44"/>
  <c r="AN45"/>
  <c r="AN46"/>
  <c r="AN47"/>
  <c r="AN48"/>
  <c r="AN54"/>
  <c r="AN55"/>
  <c r="AN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9" l="1"/>
  <c r="C98"/>
  <c r="C101"/>
  <c r="G101" s="1"/>
  <c r="G98"/>
  <c r="G102"/>
  <c r="G99"/>
  <c r="C112"/>
  <c r="C107"/>
  <c r="O52"/>
  <c r="O53" s="1"/>
  <c r="D107" l="1"/>
</calcChain>
</file>

<file path=xl/comments1.xml><?xml version="1.0" encoding="utf-8"?>
<comments xmlns="http://schemas.openxmlformats.org/spreadsheetml/2006/main">
  <authors>
    <author>victorp</author>
    <author>Symbian Foundation</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 ref="AF82" authorId="1">
      <text>
        <r>
          <rPr>
            <b/>
            <sz val="8"/>
            <color indexed="81"/>
            <rFont val="Tahoma"/>
            <charset val="1"/>
          </rPr>
          <t>Symbian Foundation:</t>
        </r>
        <r>
          <rPr>
            <sz val="8"/>
            <color indexed="81"/>
            <rFont val="Tahoma"/>
            <charset val="1"/>
          </rPr>
          <t xml:space="preserve">
Feature development invalid in S^4</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<sst xmlns="http://schemas.openxmlformats.org/spreadsheetml/2006/main" count="1653" uniqueCount="714">
  <si>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</si>
  <si>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</si>
  <si>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</si>
  <si>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</si>
  <si>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</si>
  <si>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</si>
  <si>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</si>
  <si>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</si>
  <si>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</si>
  <si>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</si>
  <si>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</si>
  <si>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</si>
  <si>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</si>
  <si>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</si>
  <si>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</si>
  <si>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</si>
  <si>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</si>
  <si>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</si>
  <si>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</si>
  <si>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</si>
  <si>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</si>
  <si>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</si>
  <si>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</si>
  <si>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</si>
  <si>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</si>
  <si>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</si>
  <si>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</si>
  <si>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</si>
  <si>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</si>
  <si>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</si>
  <si>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</si>
  <si>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</si>
  <si>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</si>
  <si>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</si>
  <si>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</si>
  <si>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</si>
  <si>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</si>
  <si>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</si>
  <si>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</si>
  <si>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</si>
  <si>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</si>
  <si>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</si>
  <si>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</si>
  <si>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</si>
  <si>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</si>
  <si>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</si>
  <si>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</si>
  <si>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</si>
  <si>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</si>
  <si>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</si>
  <si>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</si>
  <si>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</si>
  <si>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</si>
  <si>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</si>
  <si>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</si>
  <si>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</si>
  <si>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</si>
  <si>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</si>
  <si>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</si>
  <si>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</si>
  <si>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</si>
  <si>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</si>
  <si>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</si>
  <si>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</si>
  <si>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</si>
  <si>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</si>
  <si>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</si>
  <si>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</si>
  <si>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</si>
  <si>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</si>
  <si>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</si>
  <si>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</si>
  <si>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</si>
  <si>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</si>
  <si>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</si>
  <si>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</si>
  <si>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</si>
  <si>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</si>
  <si>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</si>
  <si>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</si>
  <si>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</si>
  <si>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</si>
  <si>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</si>
  <si>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</si>
  <si>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</si>
  <si>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</si>
  <si>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</si>
  <si>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</si>
  <si>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</si>
  <si>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</si>
  <si>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</si>
  <si>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</si>
  <si>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</si>
  <si>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</si>
  <si>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</si>
  <si>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</si>
  <si>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</si>
  <si>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</si>
  <si>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</si>
  <si>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</si>
  <si>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</si>
  <si>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</si>
  <si>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</si>
  <si>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</si>
  <si>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</si>
  <si>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</si>
  <si>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</si>
  <si>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</si>
  <si>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</si>
  <si>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</si>
  <si>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</si>
  <si>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</si>
  <si>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</si>
  <si>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</si>
  <si>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</si>
  <si>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</si>
  <si>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</si>
  <si>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</si>
  <si>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</si>
  <si>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</si>
  <si>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</si>
  <si>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</si>
  <si>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</si>
  <si>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</si>
  <si>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</si>
  <si>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</si>
  <si>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</si>
  <si>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</si>
  <si>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</si>
  <si>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</si>
  <si>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</si>
  <si>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</si>
  <si>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</si>
  <si>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</si>
  <si>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</si>
  <si>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</si>
  <si>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</si>
  <si>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</si>
  <si>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</si>
  <si>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</si>
  <si>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</si>
  <si>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</si>
  <si>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</si>
  <si>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</si>
  <si>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</si>
  <si>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</si>
  <si>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</si>
  <si>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</si>
  <si>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</si>
  <si>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</si>
  <si>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</si>
  <si>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</si>
  <si>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</si>
  <si>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</si>
  <si>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</si>
  <si>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</si>
  <si>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</si>
  <si>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</si>
  <si>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</si>
  <si>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</si>
  <si>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</si>
  <si>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</si>
  <si>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</si>
  <si>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</si>
  <si>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</si>
  <si>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</si>
  <si>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</si>
  <si>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</si>
  <si>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</si>
  <si>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</si>
  <si>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buildtools</t>
  </si>
  <si>
    <t>Tools</t>
  </si>
  <si>
    <t>PkO already confirmed this.</t>
  </si>
  <si>
    <t>cellularsrv</t>
  </si>
  <si>
    <t>Personal comms</t>
  </si>
  <si>
    <t>commsfw</t>
  </si>
  <si>
    <t>deviceplatformrelease</t>
  </si>
  <si>
    <t>Device Management</t>
  </si>
  <si>
    <t>graphics</t>
  </si>
  <si>
    <t>UI</t>
  </si>
  <si>
    <t>imagingext</t>
  </si>
  <si>
    <t>Multimedia</t>
  </si>
  <si>
    <t>kernelhwsrv</t>
  </si>
  <si>
    <t>lbs</t>
  </si>
  <si>
    <t>Location</t>
  </si>
  <si>
    <t>mm</t>
  </si>
  <si>
    <t>networkingsrv</t>
  </si>
  <si>
    <t>osrndtools</t>
  </si>
  <si>
    <t>ossrv</t>
  </si>
  <si>
    <t>written kirill anyway...</t>
  </si>
  <si>
    <t>persistentdata</t>
  </si>
  <si>
    <t>Pko already confirmed this.</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</si>
  <si>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</si>
  <si>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</si>
  <si>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</si>
  <si>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</si>
  <si>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</si>
  <si>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</si>
  <si>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</si>
  <si>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</si>
  <si>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</si>
  <si>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</si>
  <si>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</si>
  <si>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</si>
  <si>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</si>
  <si>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</si>
  <si>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</si>
  <si>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</si>
  <si>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Security</t>
  </si>
  <si>
    <t>hapticsservices</t>
  </si>
  <si>
    <t>helix</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</si>
  <si>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</si>
  <si>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</si>
  <si>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</si>
  <si>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</si>
  <si>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</si>
  <si>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</si>
  <si>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</si>
  <si>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</si>
  <si>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</si>
  <si>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</si>
  <si>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</si>
  <si>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</si>
  <si>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</si>
  <si>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</si>
  <si>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</si>
  <si>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</si>
  <si>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</si>
  <si>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</si>
  <si>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</si>
  <si>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</si>
  <si>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</si>
  <si>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</si>
  <si>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</si>
  <si>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</si>
  <si>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</si>
  <si>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</si>
  <si>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</si>
  <si>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</si>
  <si>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</si>
  <si>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</si>
  <si>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</si>
  <si>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</si>
  <si>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</si>
  <si>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</si>
  <si>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</si>
  <si>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</si>
  <si>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</si>
  <si>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</si>
  <si>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</si>
  <si>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</si>
  <si>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</si>
  <si>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</si>
  <si>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</si>
  <si>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</si>
  <si>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</si>
  <si>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</si>
  <si>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</si>
  <si>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</si>
  <si>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</si>
  <si>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</si>
  <si>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</si>
  <si>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</si>
  <si>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</si>
  <si>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</si>
  <si>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</si>
  <si>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</si>
  <si>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</si>
  <si>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</si>
  <si>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</si>
  <si>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</si>
  <si>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</si>
  <si>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</si>
  <si>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</si>
  <si>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</si>
  <si>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</si>
  <si>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</si>
  <si>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</si>
  <si>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</si>
  <si>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</si>
  <si>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</si>
  <si>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</si>
  <si>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</si>
  <si>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</si>
  <si>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</si>
  <si>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</si>
  <si>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</si>
  <si>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</si>
  <si>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</si>
  <si>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</si>
  <si>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</si>
  <si>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</si>
  <si>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</si>
  <si>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</si>
  <si>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</si>
  <si>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</si>
  <si>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</si>
  <si>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</si>
  <si>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</si>
  <si>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</si>
  <si>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</si>
  <si>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</si>
  <si>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</si>
  <si>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</si>
  <si>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</si>
  <si>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</si>
  <si>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</si>
  <si>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</si>
  <si>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</si>
  <si>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</si>
  <si>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</si>
  <si>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</si>
  <si>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</si>
  <si>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</si>
  <si>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</si>
  <si>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</si>
  <si>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</si>
  <si>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</si>
  <si>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</si>
  <si>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</si>
  <si>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</si>
  <si>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contacts</t>
  </si>
  <si>
    <t>work in progress</t>
  </si>
  <si>
    <t>PKO confirms this is wk18/2010 target</t>
  </si>
  <si>
    <t>contentcontrol</t>
  </si>
  <si>
    <t>PkO will provide details on schedule eventually</t>
  </si>
  <si>
    <t>conversations</t>
  </si>
  <si>
    <t>dictionary</t>
  </si>
  <si>
    <t>files</t>
  </si>
  <si>
    <t>graphicsuis</t>
  </si>
  <si>
    <t>helps</t>
  </si>
  <si>
    <t>homescreen</t>
  </si>
  <si>
    <t>homescreentools</t>
  </si>
  <si>
    <t>im</t>
  </si>
  <si>
    <t>imgeditor</t>
  </si>
  <si>
    <t>imgvieweruis</t>
  </si>
  <si>
    <t>iptelephony</t>
  </si>
  <si>
    <t>speechsrv</t>
  </si>
  <si>
    <t>settingsuis</t>
  </si>
  <si>
    <t>targeted for Q2/2010</t>
  </si>
  <si>
    <t>utils</t>
  </si>
  <si>
    <t>musicplayer</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</si>
  <si>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</si>
  <si>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</si>
  <si>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</si>
  <si>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</si>
  <si>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</si>
  <si>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</si>
  <si>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</si>
  <si>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</si>
  <si>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</si>
  <si>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</si>
  <si>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</si>
  <si>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</si>
  <si>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</si>
  <si>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</si>
  <si>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</si>
  <si>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</si>
  <si>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</si>
  <si>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</si>
  <si>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</si>
  <si>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</si>
  <si>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</si>
  <si>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</si>
  <si>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</si>
  <si>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</si>
  <si>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</si>
  <si>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</si>
  <si>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</si>
  <si>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</si>
  <si>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</si>
  <si>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</si>
  <si>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</si>
  <si>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</si>
  <si>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</si>
  <si>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</si>
  <si>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</si>
  <si>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</si>
  <si>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</si>
  <si>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</si>
  <si>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</si>
  <si>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</si>
  <si>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</si>
  <si>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</si>
  <si>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</si>
  <si>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</si>
  <si>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</si>
  <si>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</si>
  <si>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</si>
  <si>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</si>
  <si>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</si>
  <si>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</si>
  <si>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</si>
  <si>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</si>
  <si>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</si>
  <si>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</si>
  <si>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</si>
  <si>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</si>
  <si>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</si>
  <si>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</si>
  <si>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</si>
  <si>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</si>
  <si>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</si>
  <si>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</si>
  <si>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</si>
  <si>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</si>
  <si>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</si>
  <si>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</si>
  <si>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</si>
  <si>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</si>
  <si>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</si>
  <si>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</si>
  <si>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</si>
  <si>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</si>
  <si>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</si>
  <si>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</si>
  <si>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</si>
  <si>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</si>
  <si>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</si>
  <si>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</si>
  <si>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</si>
  <si>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</si>
  <si>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</si>
  <si>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</si>
  <si>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contacted. Response awaited, wk48: pKO promised to get back by wk 49. Wk 50: Pinged PkO for a response again. Wk51: No response yet. Pinged once again.</t>
  </si>
  <si>
    <t>Count of IW0953</t>
  </si>
  <si>
    <t>Description</t>
  </si>
  <si>
    <t>Bug ID</t>
  </si>
  <si>
    <t>Misc</t>
  </si>
  <si>
    <t>Build</t>
  </si>
  <si>
    <t>New package</t>
  </si>
  <si>
    <t>Device Debug services</t>
  </si>
  <si>
    <t>Support for Eclipse target communication framework protocol in TRK agent</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</si>
  <si>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</si>
  <si>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</si>
  <si>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</si>
  <si>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</si>
  <si>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</si>
  <si>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</si>
  <si>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</si>
  <si>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</si>
  <si>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</si>
  <si>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</si>
  <si>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</si>
  <si>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</si>
  <si>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</si>
  <si>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</si>
  <si>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</si>
  <si>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</si>
  <si>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</si>
  <si>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</si>
  <si>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</si>
  <si>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</si>
  <si>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</si>
  <si>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</si>
  <si>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</si>
  <si>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</si>
  <si>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</si>
  <si>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</si>
  <si>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</si>
  <si>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</si>
  <si>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</si>
  <si>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</si>
  <si>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</si>
  <si>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</si>
  <si>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</si>
  <si>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t>
  </si>
  <si>
    <t>PkO aims to complete this by Q4/2009, wk2: No updates from PkO yet. Wk 6: Pinged Matti Laitinen for an update.</t>
  </si>
  <si>
    <t>Pko aims to complete this by Q4/2009 wk2: PkO still validating. Wk 6: Pinged Pko for confirmation</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</si>
  <si>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</si>
  <si>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</si>
  <si>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</si>
  <si>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</si>
  <si>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</si>
  <si>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</si>
  <si>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</si>
  <si>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</si>
  <si>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</si>
  <si>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</si>
  <si>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</si>
  <si>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</si>
  <si>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</si>
  <si>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</si>
  <si>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</si>
  <si>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</si>
  <si>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</si>
  <si>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</si>
  <si>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</si>
  <si>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</si>
  <si>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</si>
  <si>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</si>
  <si>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</si>
  <si>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</si>
  <si>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</si>
  <si>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</si>
  <si>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</si>
  <si>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</si>
  <si>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</si>
  <si>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</si>
  <si>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</si>
  <si>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</si>
  <si>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</si>
  <si>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</si>
  <si>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</si>
  <si>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</si>
  <si>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</si>
  <si>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</si>
  <si>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</si>
  <si>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</si>
  <si>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</si>
  <si>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</si>
  <si>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</si>
  <si>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</si>
  <si>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</si>
  <si>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</si>
  <si>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</si>
  <si>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</si>
  <si>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</si>
  <si>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</si>
  <si>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</si>
  <si>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</si>
  <si>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</si>
  <si>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</si>
  <si>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</si>
  <si>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</si>
  <si>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</si>
  <si>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</si>
  <si>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</si>
  <si>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</si>
  <si>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</si>
  <si>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</si>
  <si>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</si>
  <si>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</si>
  <si>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</si>
  <si>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</si>
  <si>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</si>
  <si>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</si>
  <si>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</si>
  <si>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</si>
  <si>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</si>
  <si>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</si>
  <si>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</si>
  <si>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</si>
  <si>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</si>
  <si>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</si>
  <si>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</si>
  <si>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</si>
  <si>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</si>
  <si>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</si>
  <si>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</si>
  <si>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</si>
  <si>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</si>
  <si>
    <t>PkO name</t>
  </si>
  <si>
    <t>Nithin Vijay</t>
  </si>
  <si>
    <t>Arun Varghese</t>
  </si>
  <si>
    <t>Pranav Mishra</t>
  </si>
  <si>
    <t>Xialong Shi</t>
  </si>
  <si>
    <t>Mikko Saarisalo</t>
  </si>
  <si>
    <t>Arto Suomi</t>
  </si>
  <si>
    <t>Teemu Rossi</t>
  </si>
  <si>
    <t>Simo Jarvinen</t>
  </si>
  <si>
    <t>Wang xiaoyun</t>
  </si>
  <si>
    <t>Steven Yao</t>
  </si>
  <si>
    <t>Junhong Liu</t>
  </si>
  <si>
    <t>Henri Autio</t>
  </si>
  <si>
    <t>Shrikumar B Sharma</t>
  </si>
  <si>
    <t>Antti M Seppala</t>
  </si>
  <si>
    <t>Paulius Meskauskas</t>
  </si>
  <si>
    <t>Wk18: Wont happen in H1</t>
  </si>
  <si>
    <t>Ville Leva / Tero Kaukola</t>
  </si>
  <si>
    <t>Wk18: No visibility on SMP</t>
  </si>
  <si>
    <t>Jyrki Hoisko</t>
  </si>
  <si>
    <t>Aaron Roberts</t>
  </si>
  <si>
    <t>Mahesh Chaudri</t>
  </si>
  <si>
    <t>Markus Penttilla</t>
  </si>
  <si>
    <t>Mikko Aittola</t>
  </si>
  <si>
    <t>Chinmaya Padhi / Kumar Sohony</t>
  </si>
  <si>
    <t>Jyrki Aarnos</t>
  </si>
  <si>
    <t>Sharad Upadhyay</t>
  </si>
  <si>
    <t>podcatcher</t>
  </si>
  <si>
    <t>search</t>
  </si>
  <si>
    <t>New package.</t>
  </si>
  <si>
    <t>searchsrv</t>
  </si>
  <si>
    <t>serviceapi</t>
  </si>
  <si>
    <t>serviceapifw</t>
  </si>
  <si>
    <t>textandloc</t>
  </si>
  <si>
    <t>web</t>
  </si>
  <si>
    <t>webuis</t>
  </si>
  <si>
    <t>SMP Product Quality kernel</t>
  </si>
  <si>
    <t>Support for Parallel Processing in Multicore processors</t>
  </si>
  <si>
    <t>AccessSec</t>
  </si>
  <si>
    <t>SMP Safe (support for multicore processors)</t>
  </si>
  <si>
    <t xml:space="preserve">Direct UI based application </t>
  </si>
  <si>
    <t>IPTelephony</t>
  </si>
  <si>
    <t>IW1029</t>
  </si>
  <si>
    <t>IW1031</t>
  </si>
  <si>
    <t>IW1033</t>
  </si>
  <si>
    <t>IW1035</t>
  </si>
  <si>
    <t>IW1037</t>
  </si>
  <si>
    <t>IW1039</t>
  </si>
  <si>
    <t>Delayed until wk 44</t>
  </si>
  <si>
    <t>Wk16: Now planned for Wk 44</t>
  </si>
  <si>
    <t>2011-Q1</t>
  </si>
  <si>
    <t>Count of IW1029</t>
  </si>
  <si>
    <t>Count of IW1031</t>
  </si>
  <si>
    <t>Count of IW1033</t>
  </si>
  <si>
    <t xml:space="preserve">Key Feature </t>
  </si>
  <si>
    <t>Support for new run mode debug API</t>
  </si>
  <si>
    <t>wk 29</t>
  </si>
  <si>
    <t>wk 31</t>
  </si>
  <si>
    <t>wk 33</t>
  </si>
  <si>
    <t>wk 35</t>
  </si>
  <si>
    <t>wk 37</t>
  </si>
  <si>
    <t>wk 39</t>
  </si>
  <si>
    <t>wk 41</t>
  </si>
  <si>
    <t>wk 43</t>
  </si>
  <si>
    <t>wk 45</t>
  </si>
  <si>
    <t>wk 47</t>
  </si>
  <si>
    <t>wk 49</t>
  </si>
  <si>
    <t>wk 51</t>
  </si>
  <si>
    <t>wk 53</t>
  </si>
  <si>
    <t>Dynamic Analysis</t>
  </si>
  <si>
    <t>Backlog info awaited</t>
  </si>
  <si>
    <t>Eclipse IDE</t>
  </si>
  <si>
    <t>2010 - Approx delivery schedule</t>
  </si>
  <si>
    <t>SDK Creation</t>
  </si>
  <si>
    <t>Static analysis</t>
  </si>
  <si>
    <t>Stubs</t>
  </si>
  <si>
    <t>SW System Configuration</t>
  </si>
  <si>
    <t>Test package</t>
  </si>
  <si>
    <t xml:space="preserve">UI </t>
  </si>
  <si>
    <t>UI Tools</t>
  </si>
  <si>
    <t>WRT Tools</t>
  </si>
  <si>
    <t>Backlog published. Current features are not considered Key Features</t>
  </si>
  <si>
    <t>Count of IW1035</t>
  </si>
  <si>
    <t>Count of IW1037</t>
  </si>
  <si>
    <t>Count of IW1039</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</si>
  <si>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 wk 32: Discussions planned due to package reorganisation.</t>
  </si>
  <si>
    <t>PkO expects this to get over by week 48. Wk: 50: PkO confirms that crazy scheduler based validation is now over. Hw based testing is only planned for spring 2010. Wk 51: Have informed pko about early feb 2010 for S^3 deadline. Wk 7: Package owner confirms lack of hardware. wk 32: PkO still has hardware issues</t>
  </si>
  <si>
    <t>No response from PkO</t>
  </si>
  <si>
    <t>Porting UI tools to Linux</t>
  </si>
  <si>
    <t>PkO unable to provide any commitments on completion</t>
  </si>
  <si>
    <t>Wk 35: PkO updates that this activity is now complete</t>
  </si>
  <si>
    <t>Connectivity Tools</t>
  </si>
  <si>
    <t>App</t>
  </si>
  <si>
    <t>Tommi Rantanen</t>
  </si>
  <si>
    <t>Desktop connectivity &amp; PC Suite</t>
  </si>
  <si>
    <t>Desktop</t>
  </si>
  <si>
    <t>Jyrki Hokkanen</t>
  </si>
  <si>
    <t>Service Discovery and usage</t>
  </si>
  <si>
    <t>Sampo Savoleinen</t>
  </si>
  <si>
    <t>Shobhit Singh</t>
  </si>
  <si>
    <t>Chetana savalgi</t>
  </si>
  <si>
    <t>deepak segaran</t>
  </si>
  <si>
    <t>Billy Gibson</t>
  </si>
  <si>
    <t>Gstreamer</t>
  </si>
  <si>
    <t>Harsh Jahagirdar</t>
  </si>
  <si>
    <t>Jeremy Murray Wakefield</t>
  </si>
  <si>
    <t>Kumar Sohony</t>
  </si>
  <si>
    <t>Petri Laine</t>
  </si>
  <si>
    <t>openmaxil</t>
  </si>
  <si>
    <t>Juan Rubio</t>
  </si>
  <si>
    <t>Mikael Laine</t>
  </si>
  <si>
    <t>Senthil Ganesan</t>
  </si>
  <si>
    <t>internetradio</t>
  </si>
  <si>
    <t>Gang Shen</t>
  </si>
  <si>
    <t>Lars Persson</t>
  </si>
  <si>
    <t>media gallery</t>
  </si>
  <si>
    <t>S^2 package, no plans to carry this pkg forward</t>
  </si>
  <si>
    <t>Marko Sironen</t>
  </si>
  <si>
    <t>Samu Collan</t>
  </si>
  <si>
    <t>Wenqing wu</t>
  </si>
  <si>
    <t>Mikko Bertin</t>
  </si>
  <si>
    <t>Markku Kaurila</t>
  </si>
  <si>
    <t>Jukka Hamalainen</t>
  </si>
  <si>
    <t>Shreekanth Lakshmeshwar</t>
  </si>
  <si>
    <t>Harsha Sathyanarayana</t>
  </si>
  <si>
    <t>Social Mobile framework</t>
  </si>
  <si>
    <t>Chandradeep Gandhi</t>
  </si>
  <si>
    <t>Timo Heikkinen</t>
  </si>
  <si>
    <t>Subani Basha</t>
  </si>
  <si>
    <t>Rashmi Kumar</t>
  </si>
  <si>
    <t>Leonid Ebril</t>
  </si>
  <si>
    <t>Sandeep Sahoo</t>
  </si>
  <si>
    <t>Flashlite</t>
  </si>
  <si>
    <t>Hema Chilukuri</t>
  </si>
  <si>
    <t>Mobile runtime for Java apps</t>
  </si>
  <si>
    <t>Qt</t>
  </si>
  <si>
    <t>Eero Pentinen</t>
  </si>
  <si>
    <t>Sunil Slathia</t>
  </si>
  <si>
    <t xml:space="preserve">Kasthurirengan </t>
  </si>
  <si>
    <t>Webextensions</t>
  </si>
  <si>
    <t>Salvatore Rinaldo</t>
  </si>
  <si>
    <t>OS Security</t>
  </si>
  <si>
    <t>DRM</t>
  </si>
  <si>
    <t>Securitysrv</t>
  </si>
  <si>
    <t>Santosh Patil</t>
  </si>
  <si>
    <t>Devicedebug</t>
  </si>
  <si>
    <t>Ravi Kurupati</t>
  </si>
  <si>
    <t>Matti Laitinen</t>
  </si>
  <si>
    <t>Ken Ryall</t>
  </si>
  <si>
    <t>Voice Recorder</t>
  </si>
  <si>
    <t>Esa Seppala</t>
  </si>
  <si>
    <t>Zhang Peng Cheng</t>
  </si>
  <si>
    <t>Dick Zhai</t>
  </si>
  <si>
    <t>Feng Li</t>
  </si>
  <si>
    <t>Robin Shi</t>
  </si>
  <si>
    <t>Jaakko Haukipuro</t>
  </si>
  <si>
    <t>Richard Potter</t>
  </si>
  <si>
    <t>Guruprasad Kini</t>
  </si>
  <si>
    <t xml:space="preserve">Ville Leva </t>
  </si>
  <si>
    <t>William Xu</t>
  </si>
  <si>
    <t>Zhang Yong</t>
  </si>
  <si>
    <t>Tero Soukko</t>
  </si>
</sst>
</file>

<file path=xl/styles.xml><?xml version="1.0" encoding="utf-8"?>
<styleSheet xmlns="http://schemas.openxmlformats.org/spreadsheetml/2006/main">
  <fonts count="4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8"/>
      <color theme="1"/>
      <name val="Calibri"/>
      <family val="2"/>
      <scheme val="minor"/>
    </font>
    <font>
      <b/>
      <sz val="11"/>
      <name val="Calibri"/>
      <family val="2"/>
      <scheme val="minor"/>
    </font>
    <font>
      <sz val="11"/>
      <color theme="3"/>
      <name val="Calibri"/>
      <family val="2"/>
      <scheme val="minor"/>
    </font>
    <font>
      <sz val="8"/>
      <color rgb="FF000000"/>
      <name val="Verdana"/>
      <family val="2"/>
    </font>
    <font>
      <sz val="11"/>
      <color theme="5"/>
      <name val="Calibri"/>
      <family val="2"/>
      <scheme val="minor"/>
    </font>
    <font>
      <sz val="10"/>
      <color theme="3"/>
      <name val="Calibri"/>
      <family val="2"/>
      <scheme val="minor"/>
    </font>
    <font>
      <sz val="11"/>
      <color theme="1"/>
      <name val="Verdana"/>
      <family val="2"/>
    </font>
    <font>
      <sz val="8"/>
      <color theme="1"/>
      <name val="Verdana"/>
      <family val="2"/>
    </font>
    <font>
      <b/>
      <sz val="10"/>
      <color theme="3"/>
      <name val="Verdana"/>
      <family val="2"/>
    </font>
    <font>
      <sz val="8"/>
      <color indexed="81"/>
      <name val="Tahoma"/>
      <charset val="1"/>
    </font>
    <font>
      <b/>
      <sz val="8"/>
      <color indexed="81"/>
      <name val="Tahoma"/>
      <charset val="1"/>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4.9989318521683403E-2"/>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style="thin">
        <color rgb="FF3F3F3F"/>
      </left>
      <right/>
      <top style="thin">
        <color rgb="FF3F3F3F"/>
      </top>
      <bottom/>
      <diagonal/>
    </border>
    <border>
      <left style="thin">
        <color rgb="FF3F3F3F"/>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2">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1" fillId="37" borderId="0" xfId="7" applyFont="1" applyFill="1"/>
    <xf numFmtId="0" fontId="7" fillId="3" borderId="0" xfId="7" applyBorder="1"/>
    <xf numFmtId="0" fontId="17" fillId="39" borderId="0" xfId="32" applyFont="1" applyFill="1"/>
    <xf numFmtId="0" fontId="17" fillId="39" borderId="0" xfId="8" applyFont="1" applyFill="1"/>
    <xf numFmtId="0" fontId="34" fillId="0" borderId="0" xfId="0" applyFont="1"/>
    <xf numFmtId="0" fontId="20" fillId="37" borderId="0" xfId="6" applyFont="1" applyFill="1"/>
    <xf numFmtId="0" fontId="1" fillId="31" borderId="0" xfId="40"/>
    <xf numFmtId="0" fontId="1" fillId="35" borderId="7" xfId="13" applyFont="1" applyFill="1" applyAlignment="1">
      <alignment horizontal="center"/>
    </xf>
    <xf numFmtId="0" fontId="33" fillId="0" borderId="0" xfId="0" applyFont="1" applyAlignment="1">
      <alignment horizontal="center"/>
    </xf>
    <xf numFmtId="0" fontId="0" fillId="35" borderId="7" xfId="13" applyFont="1" applyFill="1" applyAlignment="1">
      <alignment horizontal="center"/>
    </xf>
    <xf numFmtId="0" fontId="10" fillId="35" borderId="5" xfId="10" applyFill="1" applyAlignment="1">
      <alignment horizontal="center"/>
    </xf>
    <xf numFmtId="0" fontId="35" fillId="35" borderId="17" xfId="6" applyFont="1" applyFill="1" applyBorder="1" applyAlignment="1">
      <alignment horizontal="center"/>
    </xf>
    <xf numFmtId="0" fontId="16" fillId="35" borderId="17" xfId="6" applyFont="1" applyFill="1" applyBorder="1" applyAlignment="1">
      <alignment horizontal="center"/>
    </xf>
    <xf numFmtId="0" fontId="8" fillId="4" borderId="14" xfId="8" applyBorder="1" applyAlignment="1">
      <alignment horizontal="center"/>
    </xf>
    <xf numFmtId="0" fontId="18" fillId="6" borderId="0" xfId="10" applyFont="1" applyBorder="1" applyAlignment="1">
      <alignment horizontal="center"/>
    </xf>
    <xf numFmtId="0" fontId="18" fillId="6" borderId="14" xfId="11" applyFont="1" applyBorder="1" applyAlignment="1">
      <alignment horizontal="center"/>
    </xf>
    <xf numFmtId="0" fontId="18" fillId="6" borderId="52" xfId="10" applyFont="1" applyBorder="1" applyAlignment="1">
      <alignment horizontal="center"/>
    </xf>
    <xf numFmtId="0" fontId="18" fillId="6" borderId="53" xfId="10" applyFont="1" applyBorder="1" applyAlignment="1">
      <alignment horizontal="center"/>
    </xf>
    <xf numFmtId="0" fontId="18" fillId="6" borderId="19" xfId="10" applyFont="1" applyBorder="1" applyAlignment="1">
      <alignment horizontal="center"/>
    </xf>
    <xf numFmtId="0" fontId="18" fillId="6" borderId="54" xfId="10" applyFont="1" applyBorder="1" applyAlignment="1">
      <alignment horizontal="center"/>
    </xf>
    <xf numFmtId="0" fontId="34" fillId="0" borderId="0" xfId="0" applyFont="1" applyAlignment="1">
      <alignment wrapText="1"/>
    </xf>
    <xf numFmtId="0" fontId="38" fillId="0" borderId="0" xfId="0" applyFont="1"/>
    <xf numFmtId="0" fontId="39" fillId="44" borderId="0" xfId="0" applyFont="1" applyFill="1"/>
    <xf numFmtId="0" fontId="0" fillId="37" borderId="0" xfId="0" applyFill="1"/>
    <xf numFmtId="0" fontId="37" fillId="43" borderId="19" xfId="0" applyFont="1" applyFill="1" applyBorder="1"/>
    <xf numFmtId="0" fontId="0" fillId="0" borderId="19" xfId="0" applyBorder="1"/>
    <xf numFmtId="0" fontId="34" fillId="0" borderId="19" xfId="0" applyFont="1" applyBorder="1"/>
    <xf numFmtId="0" fontId="34" fillId="0" borderId="19" xfId="0" applyFont="1" applyBorder="1" applyAlignment="1">
      <alignment wrapText="1"/>
    </xf>
    <xf numFmtId="0" fontId="40" fillId="45" borderId="19" xfId="0" applyFont="1" applyFill="1" applyBorder="1"/>
    <xf numFmtId="0" fontId="41" fillId="45" borderId="19" xfId="0" applyFont="1" applyFill="1" applyBorder="1"/>
    <xf numFmtId="0" fontId="41" fillId="45" borderId="19" xfId="0" applyFont="1" applyFill="1" applyBorder="1" applyAlignment="1">
      <alignment wrapText="1"/>
    </xf>
    <xf numFmtId="0" fontId="40" fillId="43" borderId="19" xfId="0" applyFont="1" applyFill="1" applyBorder="1"/>
    <xf numFmtId="0" fontId="41" fillId="43" borderId="19" xfId="0" applyFont="1" applyFill="1" applyBorder="1" applyAlignment="1">
      <alignment wrapText="1"/>
    </xf>
    <xf numFmtId="0" fontId="41" fillId="43" borderId="19" xfId="0" applyFont="1" applyFill="1" applyBorder="1"/>
    <xf numFmtId="0" fontId="41" fillId="45" borderId="19" xfId="0" applyFont="1" applyFill="1" applyBorder="1" applyAlignment="1">
      <alignment vertical="top"/>
    </xf>
    <xf numFmtId="0" fontId="41" fillId="0" borderId="19" xfId="0" applyFont="1" applyBorder="1"/>
    <xf numFmtId="0" fontId="41" fillId="0" borderId="19" xfId="0" applyFont="1" applyBorder="1" applyAlignment="1">
      <alignment wrapText="1"/>
    </xf>
    <xf numFmtId="0" fontId="40" fillId="0" borderId="19" xfId="0" applyFont="1" applyBorder="1"/>
    <xf numFmtId="0" fontId="6" fillId="2" borderId="14" xfId="6" applyBorder="1" applyAlignment="1">
      <alignment horizontal="center"/>
    </xf>
    <xf numFmtId="0" fontId="7" fillId="3" borderId="0" xfId="7" applyAlignment="1">
      <alignment wrapText="1"/>
    </xf>
    <xf numFmtId="0" fontId="6" fillId="2" borderId="0" xfId="6" applyAlignment="1">
      <alignment wrapText="1"/>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6" fillId="0" borderId="0" xfId="0" applyFont="1" applyAlignment="1">
      <alignment horizontal="left"/>
    </xf>
    <xf numFmtId="0" fontId="41" fillId="43" borderId="19" xfId="0" applyFont="1" applyFill="1" applyBorder="1" applyAlignment="1">
      <alignment horizontal="left" vertical="top"/>
    </xf>
    <xf numFmtId="0" fontId="42" fillId="44" borderId="19" xfId="0" applyFont="1" applyFill="1" applyBorder="1" applyAlignment="1">
      <alignment horizontal="center"/>
    </xf>
    <xf numFmtId="0" fontId="42" fillId="44" borderId="19" xfId="0" applyFont="1" applyFill="1" applyBorder="1" applyAlignment="1">
      <alignment horizontal="center" wrapText="1"/>
    </xf>
    <xf numFmtId="0" fontId="7" fillId="3" borderId="4" xfId="7"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pt idx="16">
                  <c:v>0</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pt idx="16">
                  <c:v>0</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78696832"/>
        <c:axId val="78699136"/>
      </c:lineChart>
      <c:catAx>
        <c:axId val="78696832"/>
        <c:scaling>
          <c:orientation val="minMax"/>
        </c:scaling>
        <c:axPos val="b"/>
        <c:numFmt formatCode="General" sourceLinked="1"/>
        <c:tickLblPos val="nextTo"/>
        <c:crossAx val="78699136"/>
        <c:crosses val="autoZero"/>
        <c:auto val="1"/>
        <c:lblAlgn val="ctr"/>
        <c:lblOffset val="100"/>
      </c:catAx>
      <c:valAx>
        <c:axId val="78699136"/>
        <c:scaling>
          <c:orientation val="minMax"/>
        </c:scaling>
        <c:axPos val="l"/>
        <c:majorGridlines/>
        <c:numFmt formatCode="General" sourceLinked="1"/>
        <c:tickLblPos val="nextTo"/>
        <c:crossAx val="78696832"/>
        <c:crosses val="autoZero"/>
        <c:crossBetween val="between"/>
      </c:valAx>
    </c:plotArea>
    <c:legend>
      <c:legendPos val="r"/>
    </c:legend>
    <c:plotVisOnly val="1"/>
  </c:chart>
  <c:printSettings>
    <c:headerFooter/>
    <c:pageMargins b="0.75000000000000822" l="0.70000000000000062" r="0.70000000000000062" t="0.75000000000000822"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6023E-2"/>
          <c:y val="4.0033186706532463E-2"/>
          <c:w val="0.91460277332580964"/>
          <c:h val="0.85211836591995527"/>
        </c:manualLayout>
      </c:layout>
      <c:barChart>
        <c:barDir val="col"/>
        <c:grouping val="clustered"/>
        <c:ser>
          <c:idx val="0"/>
          <c:order val="0"/>
          <c:tx>
            <c:strRef>
              <c:f>'Integration Graph'!$D$49:$D$50</c:f>
              <c:strCache>
                <c:ptCount val="1"/>
                <c:pt idx="0">
                  <c:v>S^2</c:v>
                </c:pt>
              </c:strCache>
            </c:strRef>
          </c:tx>
          <c:cat>
            <c:strRef>
              <c:f>'Integration Graph'!$C$51:$C$66</c:f>
              <c:strCache>
                <c:ptCount val="16"/>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strCache>
            </c:strRef>
          </c:cat>
          <c:val>
            <c:numRef>
              <c:f>'Integration Graph'!$D$51:$D$66</c:f>
              <c:numCache>
                <c:formatCode>General</c:formatCode>
                <c:ptCount val="16"/>
                <c:pt idx="2">
                  <c:v>1</c:v>
                </c:pt>
              </c:numCache>
            </c:numRef>
          </c:val>
        </c:ser>
        <c:ser>
          <c:idx val="1"/>
          <c:order val="1"/>
          <c:tx>
            <c:strRef>
              <c:f>'Integration Graph'!$E$49:$E$50</c:f>
              <c:strCache>
                <c:ptCount val="1"/>
                <c:pt idx="0">
                  <c:v>S^3</c:v>
                </c:pt>
              </c:strCache>
            </c:strRef>
          </c:tx>
          <c:cat>
            <c:strRef>
              <c:f>'Integration Graph'!$C$51:$C$66</c:f>
              <c:strCache>
                <c:ptCount val="16"/>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strCache>
            </c:strRef>
          </c:cat>
          <c:val>
            <c:numRef>
              <c:f>'Integration Graph'!$E$51:$E$66</c:f>
              <c:numCache>
                <c:formatCode>General</c:formatCode>
                <c:ptCount val="16"/>
                <c:pt idx="2">
                  <c:v>5</c:v>
                </c:pt>
                <c:pt idx="3">
                  <c:v>1</c:v>
                </c:pt>
                <c:pt idx="4">
                  <c:v>1</c:v>
                </c:pt>
                <c:pt idx="5">
                  <c:v>7</c:v>
                </c:pt>
                <c:pt idx="6">
                  <c:v>2</c:v>
                </c:pt>
                <c:pt idx="7">
                  <c:v>7</c:v>
                </c:pt>
                <c:pt idx="8">
                  <c:v>7</c:v>
                </c:pt>
                <c:pt idx="9">
                  <c:v>3</c:v>
                </c:pt>
                <c:pt idx="10">
                  <c:v>4</c:v>
                </c:pt>
                <c:pt idx="12">
                  <c:v>1</c:v>
                </c:pt>
                <c:pt idx="13">
                  <c:v>2</c:v>
                </c:pt>
                <c:pt idx="14">
                  <c:v>1</c:v>
                </c:pt>
              </c:numCache>
            </c:numRef>
          </c:val>
        </c:ser>
        <c:axId val="86982656"/>
        <c:axId val="86984192"/>
      </c:barChart>
      <c:catAx>
        <c:axId val="86982656"/>
        <c:scaling>
          <c:orientation val="minMax"/>
        </c:scaling>
        <c:axPos val="b"/>
        <c:tickLblPos val="nextTo"/>
        <c:crossAx val="86984192"/>
        <c:crosses val="autoZero"/>
        <c:auto val="1"/>
        <c:lblAlgn val="ctr"/>
        <c:lblOffset val="100"/>
      </c:catAx>
      <c:valAx>
        <c:axId val="86984192"/>
        <c:scaling>
          <c:orientation val="minMax"/>
        </c:scaling>
        <c:axPos val="l"/>
        <c:majorGridlines/>
        <c:numFmt formatCode="General" sourceLinked="1"/>
        <c:tickLblPos val="nextTo"/>
        <c:crossAx val="86982656"/>
        <c:crosses val="autoZero"/>
        <c:crossBetween val="between"/>
      </c:valAx>
    </c:plotArea>
    <c:legend>
      <c:legendPos val="r"/>
      <c:layout/>
    </c:legend>
    <c:plotVisOnly val="1"/>
  </c:chart>
  <c:printSettings>
    <c:headerFooter/>
    <c:pageMargins b="0.75000000000000733" l="0.70000000000000062" r="0.70000000000000062" t="0.750000000000007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14</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1</c:v>
                </c:pt>
                <c:pt idx="1">
                  <c:v>5</c:v>
                </c:pt>
              </c:numCache>
            </c:numRef>
          </c:val>
        </c:ser>
        <c:gapWidth val="55"/>
        <c:overlap val="100"/>
        <c:axId val="86993152"/>
        <c:axId val="86999040"/>
      </c:barChart>
      <c:catAx>
        <c:axId val="86993152"/>
        <c:scaling>
          <c:orientation val="minMax"/>
        </c:scaling>
        <c:axPos val="b"/>
        <c:majorTickMark val="none"/>
        <c:tickLblPos val="nextTo"/>
        <c:crossAx val="86999040"/>
        <c:crosses val="autoZero"/>
        <c:auto val="1"/>
        <c:lblAlgn val="ctr"/>
        <c:lblOffset val="100"/>
      </c:catAx>
      <c:valAx>
        <c:axId val="86999040"/>
        <c:scaling>
          <c:orientation val="minMax"/>
        </c:scaling>
        <c:axPos val="l"/>
        <c:majorGridlines/>
        <c:numFmt formatCode="0%" sourceLinked="1"/>
        <c:majorTickMark val="none"/>
        <c:tickLblPos val="nextTo"/>
        <c:crossAx val="86993152"/>
        <c:crosses val="autoZero"/>
        <c:crossBetween val="between"/>
      </c:valAx>
    </c:plotArea>
    <c:legend>
      <c:legendPos val="r"/>
    </c:legend>
    <c:plotVisOnly val="1"/>
  </c:chart>
  <c:printSettings>
    <c:headerFooter/>
    <c:pageMargins b="0.75000000000000566" l="0.70000000000000062" r="0.70000000000000062" t="0.750000000000005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88228224"/>
        <c:axId val="88229760"/>
      </c:barChart>
      <c:catAx>
        <c:axId val="88228224"/>
        <c:scaling>
          <c:orientation val="minMax"/>
        </c:scaling>
        <c:axPos val="b"/>
        <c:majorTickMark val="none"/>
        <c:tickLblPos val="nextTo"/>
        <c:crossAx val="88229760"/>
        <c:crosses val="autoZero"/>
        <c:auto val="1"/>
        <c:lblAlgn val="ctr"/>
        <c:lblOffset val="100"/>
      </c:catAx>
      <c:valAx>
        <c:axId val="88229760"/>
        <c:scaling>
          <c:orientation val="minMax"/>
        </c:scaling>
        <c:axPos val="l"/>
        <c:majorGridlines/>
        <c:numFmt formatCode="0%" sourceLinked="1"/>
        <c:majorTickMark val="none"/>
        <c:tickLblPos val="nextTo"/>
        <c:crossAx val="88228224"/>
        <c:crosses val="autoZero"/>
        <c:crossBetween val="between"/>
      </c:valAx>
    </c:plotArea>
    <c:legend>
      <c:legendPos val="r"/>
    </c:legend>
    <c:plotVisOnly val="1"/>
  </c:chart>
  <c:printSettings>
    <c:headerFooter/>
    <c:pageMargins b="0.75000000000000566" l="0.70000000000000062" r="0.70000000000000062" t="0.750000000000005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
        <c:idx val="1"/>
        <c:marker>
          <c:symbol val="none"/>
        </c:marker>
      </c:pivotFmt>
      <c:pivotFmt>
        <c:idx val="2"/>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Graph'!$C$7:$C$20</c:f>
              <c:strCache>
                <c:ptCount val="14"/>
                <c:pt idx="0">
                  <c:v>Count of IW1015</c:v>
                </c:pt>
                <c:pt idx="1">
                  <c:v>Count of IW1017</c:v>
                </c:pt>
                <c:pt idx="2">
                  <c:v>Count of IW1019</c:v>
                </c:pt>
                <c:pt idx="3">
                  <c:v>Count of IW1021</c:v>
                </c:pt>
                <c:pt idx="4">
                  <c:v>Count of IW1023</c:v>
                </c:pt>
                <c:pt idx="5">
                  <c:v>Count of IW1025</c:v>
                </c:pt>
                <c:pt idx="6">
                  <c:v>Count of IW1027</c:v>
                </c:pt>
                <c:pt idx="7">
                  <c:v>Count of IW1029</c:v>
                </c:pt>
                <c:pt idx="8">
                  <c:v>Count of IW1031</c:v>
                </c:pt>
                <c:pt idx="9">
                  <c:v>Count of IW1033</c:v>
                </c:pt>
                <c:pt idx="10">
                  <c:v>Count of IW1035</c:v>
                </c:pt>
                <c:pt idx="11">
                  <c:v>Count of IW1037</c:v>
                </c:pt>
                <c:pt idx="12">
                  <c:v>Count of IW1039</c:v>
                </c:pt>
                <c:pt idx="13">
                  <c:v>Count of 2010-Q4</c:v>
                </c:pt>
              </c:strCache>
            </c:strRef>
          </c:cat>
          <c:val>
            <c:numRef>
              <c:f>'Integration Graph'!$D$7:$D$20</c:f>
              <c:numCache>
                <c:formatCode>General</c:formatCode>
                <c:ptCount val="14"/>
                <c:pt idx="0">
                  <c:v>4</c:v>
                </c:pt>
                <c:pt idx="1">
                  <c:v>1</c:v>
                </c:pt>
                <c:pt idx="2">
                  <c:v>6</c:v>
                </c:pt>
                <c:pt idx="4">
                  <c:v>3</c:v>
                </c:pt>
                <c:pt idx="7">
                  <c:v>2</c:v>
                </c:pt>
                <c:pt idx="8">
                  <c:v>1</c:v>
                </c:pt>
                <c:pt idx="12">
                  <c:v>10</c:v>
                </c:pt>
                <c:pt idx="13">
                  <c:v>1</c:v>
                </c:pt>
              </c:numCache>
            </c:numRef>
          </c:val>
        </c:ser>
        <c:axId val="88270336"/>
        <c:axId val="88271872"/>
      </c:barChart>
      <c:catAx>
        <c:axId val="88270336"/>
        <c:scaling>
          <c:orientation val="minMax"/>
        </c:scaling>
        <c:axPos val="b"/>
        <c:tickLblPos val="nextTo"/>
        <c:crossAx val="88271872"/>
        <c:crosses val="autoZero"/>
        <c:auto val="1"/>
        <c:lblAlgn val="ctr"/>
        <c:lblOffset val="100"/>
      </c:catAx>
      <c:valAx>
        <c:axId val="88271872"/>
        <c:scaling>
          <c:orientation val="minMax"/>
        </c:scaling>
        <c:axPos val="l"/>
        <c:majorGridlines/>
        <c:numFmt formatCode="General" sourceLinked="1"/>
        <c:tickLblPos val="nextTo"/>
        <c:crossAx val="88270336"/>
        <c:crosses val="autoZero"/>
        <c:crossBetween val="between"/>
      </c:valAx>
    </c:plotArea>
    <c:legend>
      <c:legendPos val="r"/>
      <c:layout/>
    </c:legend>
    <c:plotVisOnly val="1"/>
  </c:chart>
  <c:printSettings>
    <c:headerFooter/>
    <c:pageMargins b="0.75000000000000366" l="0.70000000000000062" r="0.70000000000000062" t="0.75000000000000366"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Graph'!$G$7:$G$20</c:f>
              <c:strCache>
                <c:ptCount val="14"/>
                <c:pt idx="0">
                  <c:v>Count of IW1015</c:v>
                </c:pt>
                <c:pt idx="1">
                  <c:v>Count of IW1017</c:v>
                </c:pt>
                <c:pt idx="2">
                  <c:v>Count of IW1019</c:v>
                </c:pt>
                <c:pt idx="3">
                  <c:v>Count of IW1021</c:v>
                </c:pt>
                <c:pt idx="4">
                  <c:v>Count of IW1023</c:v>
                </c:pt>
                <c:pt idx="5">
                  <c:v>Count of IW1025</c:v>
                </c:pt>
                <c:pt idx="6">
                  <c:v>Count of IW1027</c:v>
                </c:pt>
                <c:pt idx="7">
                  <c:v>Count of IW1029</c:v>
                </c:pt>
                <c:pt idx="8">
                  <c:v>Count of IW1031</c:v>
                </c:pt>
                <c:pt idx="9">
                  <c:v>Count of IW1033</c:v>
                </c:pt>
                <c:pt idx="10">
                  <c:v>Count of IW1035</c:v>
                </c:pt>
                <c:pt idx="11">
                  <c:v>Count of IW1037</c:v>
                </c:pt>
                <c:pt idx="12">
                  <c:v>Count of IW1039</c:v>
                </c:pt>
                <c:pt idx="13">
                  <c:v>Count of 2010-Q4</c:v>
                </c:pt>
              </c:strCache>
            </c:strRef>
          </c:cat>
          <c:val>
            <c:numRef>
              <c:f>'Integration Graph'!$H$7:$H$20</c:f>
              <c:numCache>
                <c:formatCode>General</c:formatCode>
                <c:ptCount val="14"/>
                <c:pt idx="0">
                  <c:v>24</c:v>
                </c:pt>
                <c:pt idx="1">
                  <c:v>23</c:v>
                </c:pt>
                <c:pt idx="2">
                  <c:v>17</c:v>
                </c:pt>
                <c:pt idx="3">
                  <c:v>17</c:v>
                </c:pt>
                <c:pt idx="4">
                  <c:v>14</c:v>
                </c:pt>
                <c:pt idx="5">
                  <c:v>14</c:v>
                </c:pt>
                <c:pt idx="6">
                  <c:v>14</c:v>
                </c:pt>
                <c:pt idx="7">
                  <c:v>12</c:v>
                </c:pt>
                <c:pt idx="8">
                  <c:v>11</c:v>
                </c:pt>
                <c:pt idx="9">
                  <c:v>11</c:v>
                </c:pt>
                <c:pt idx="10">
                  <c:v>11</c:v>
                </c:pt>
                <c:pt idx="11">
                  <c:v>11</c:v>
                </c:pt>
                <c:pt idx="12">
                  <c:v>1</c:v>
                </c:pt>
                <c:pt idx="13">
                  <c:v>0</c:v>
                </c:pt>
              </c:numCache>
            </c:numRef>
          </c:val>
        </c:ser>
        <c:marker val="1"/>
        <c:axId val="88287872"/>
        <c:axId val="88289664"/>
      </c:lineChart>
      <c:catAx>
        <c:axId val="88287872"/>
        <c:scaling>
          <c:orientation val="minMax"/>
        </c:scaling>
        <c:axPos val="b"/>
        <c:tickLblPos val="nextTo"/>
        <c:crossAx val="88289664"/>
        <c:crosses val="autoZero"/>
        <c:auto val="1"/>
        <c:lblAlgn val="ctr"/>
        <c:lblOffset val="100"/>
      </c:catAx>
      <c:valAx>
        <c:axId val="88289664"/>
        <c:scaling>
          <c:orientation val="minMax"/>
        </c:scaling>
        <c:axPos val="l"/>
        <c:majorGridlines/>
        <c:numFmt formatCode="General" sourceLinked="1"/>
        <c:tickLblPos val="nextTo"/>
        <c:crossAx val="88287872"/>
        <c:crosses val="autoZero"/>
        <c:crossBetween val="between"/>
      </c:valAx>
    </c:plotArea>
    <c:legend>
      <c:legendPos val="r"/>
      <c:layout/>
    </c:legend>
    <c:plotVisOnly val="1"/>
  </c:chart>
  <c:printSettings>
    <c:headerFooter/>
    <c:pageMargins b="0.75000000000000366" l="0.70000000000000062" r="0.70000000000000062" t="0.750000000000003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91</xdr:row>
      <xdr:rowOff>180975</xdr:rowOff>
    </xdr:from>
    <xdr:to>
      <xdr:col>15</xdr:col>
      <xdr:colOff>380820</xdr:colOff>
      <xdr:row>93</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266700</xdr:colOff>
      <xdr:row>95</xdr:row>
      <xdr:rowOff>180975</xdr:rowOff>
    </xdr:from>
    <xdr:to>
      <xdr:col>6</xdr:col>
      <xdr:colOff>533401</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419100</xdr:colOff>
      <xdr:row>21</xdr:row>
      <xdr:rowOff>161925</xdr:rowOff>
    </xdr:from>
    <xdr:to>
      <xdr:col>9</xdr:col>
      <xdr:colOff>514349</xdr:colOff>
      <xdr:row>41</xdr:row>
      <xdr:rowOff>95250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438150</xdr:colOff>
      <xdr:row>3</xdr:row>
      <xdr:rowOff>28575</xdr:rowOff>
    </xdr:from>
    <xdr:to>
      <xdr:col>9</xdr:col>
      <xdr:colOff>514349</xdr:colOff>
      <xdr:row>21</xdr:row>
      <xdr:rowOff>142875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3</xdr:colOff>
      <xdr:row>25</xdr:row>
      <xdr:rowOff>114303</xdr:rowOff>
    </xdr:from>
    <xdr:to>
      <xdr:col>8</xdr:col>
      <xdr:colOff>9530</xdr:colOff>
      <xdr:row>38</xdr:row>
      <xdr:rowOff>85731</xdr:rowOff>
    </xdr:to>
    <xdr:sp macro="" textlink="">
      <xdr:nvSpPr>
        <xdr:cNvPr id="14" name="Straight Connector 13"/>
        <xdr:cNvSpPr/>
      </xdr:nvSpPr>
      <xdr:spPr>
        <a:xfrm rot="5400000" flipV="1">
          <a:off x="5305428" y="6096003"/>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609600</xdr:colOff>
      <xdr:row>23</xdr:row>
      <xdr:rowOff>66675</xdr:rowOff>
    </xdr:from>
    <xdr:to>
      <xdr:col>8</xdr:col>
      <xdr:colOff>1247775</xdr:colOff>
      <xdr:row>38</xdr:row>
      <xdr:rowOff>95250</xdr:rowOff>
    </xdr:to>
    <xdr:sp macro="" textlink="">
      <xdr:nvSpPr>
        <xdr:cNvPr id="15" name="Rounded Rectangle 14"/>
        <xdr:cNvSpPr/>
      </xdr:nvSpPr>
      <xdr:spPr>
        <a:xfrm>
          <a:off x="7620000" y="4448175"/>
          <a:ext cx="638175" cy="28860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7</xdr:col>
      <xdr:colOff>1000125</xdr:colOff>
      <xdr:row>5</xdr:row>
      <xdr:rowOff>171449</xdr:rowOff>
    </xdr:from>
    <xdr:to>
      <xdr:col>7</xdr:col>
      <xdr:colOff>1019175</xdr:colOff>
      <xdr:row>18</xdr:row>
      <xdr:rowOff>123824</xdr:rowOff>
    </xdr:to>
    <xdr:sp macro="" textlink="">
      <xdr:nvSpPr>
        <xdr:cNvPr id="12" name="Straight Connector 11"/>
        <xdr:cNvSpPr/>
      </xdr:nvSpPr>
      <xdr:spPr>
        <a:xfrm rot="5400000" flipV="1">
          <a:off x="5233987" y="2328862"/>
          <a:ext cx="2428875" cy="19050"/>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441.56614166667" createdVersion="3" refreshedVersion="3" minRefreshableVersion="3" recordCount="83">
  <cacheSource type="worksheet">
    <worksheetSource ref="D2:AM85" sheet="Integration Plan"/>
  </cacheSource>
  <cacheFields count="36">
    <cacheField name="Feature" numFmtId="0">
      <sharedItems/>
    </cacheField>
    <cacheField name="TAG" numFmtId="0">
      <sharedItems containsBlank="1"/>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0" maxValue="0"/>
    </cacheField>
    <cacheField name="IW1017" numFmtId="0">
      <sharedItems containsString="0" containsBlank="1" containsNumber="1" containsInteger="1" minValue="0" maxValue="0"/>
    </cacheField>
    <cacheField name="IW1019" numFmtId="0">
      <sharedItems containsString="0" containsBlank="1" containsNumber="1" containsInteger="1" minValue="0" maxValue="0"/>
    </cacheField>
    <cacheField name="IW1021" numFmtId="0">
      <sharedItems containsNonDate="0" containsString="0" containsBlank="1"/>
    </cacheField>
    <cacheField name="IW1023" numFmtId="0">
      <sharedItems containsString="0" containsBlank="1" containsNumber="1" containsInteger="1" minValue="0" maxValue="0"/>
    </cacheField>
    <cacheField name="IW1025" numFmtId="0">
      <sharedItems containsNonDate="0" containsString="0" containsBlank="1"/>
    </cacheField>
    <cacheField name="IW1027" numFmtId="0">
      <sharedItems containsNonDate="0" containsString="0" containsBlank="1"/>
    </cacheField>
    <cacheField name="IW1029" numFmtId="0">
      <sharedItems containsString="0" containsBlank="1" containsNumber="1" containsInteger="1" minValue="0" maxValue="0"/>
    </cacheField>
    <cacheField name="IW1031" numFmtId="0">
      <sharedItems containsString="0" containsBlank="1" containsNumber="1" containsInteger="1" minValue="0" maxValue="0"/>
    </cacheField>
    <cacheField name="IW1033" numFmtId="0">
      <sharedItems containsNonDate="0" containsString="0" containsBlank="1"/>
    </cacheField>
    <cacheField name="IW1035" numFmtId="0">
      <sharedItems containsNonDate="0" containsString="0" containsBlank="1"/>
    </cacheField>
    <cacheField name="IW1037" numFmtId="0">
      <sharedItems containsNonDate="0" containsString="0" containsBlank="1"/>
    </cacheField>
    <cacheField name="IW1039" numFmtId="0">
      <sharedItems containsString="0" containsBlank="1" containsNumber="1" containsInteger="1" minValue="1" maxValue="3"/>
    </cacheField>
    <cacheField name="2010-Q4" numFmtId="0">
      <sharedItems containsString="0" containsBlank="1" containsNumber="1" containsInteger="1" minValue="3" maxValue="3"/>
    </cacheField>
    <cacheField name="2011-Q1"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83">
  <r>
    <s v="Additional Kernel components backport for S^3 to S^2"/>
    <s v="N/A"/>
    <x v="0"/>
    <s v="DOCOMO/SOSCO"/>
    <s v=" Kernel &amp; Hardware Services"/>
    <m/>
    <m/>
    <n v="0"/>
    <m/>
    <m/>
    <m/>
    <m/>
    <m/>
    <m/>
    <m/>
    <m/>
    <m/>
    <m/>
    <m/>
    <m/>
    <m/>
    <m/>
    <m/>
    <m/>
    <m/>
    <m/>
    <m/>
    <m/>
    <m/>
    <m/>
    <m/>
    <m/>
    <m/>
    <m/>
    <m/>
    <m/>
  </r>
  <r>
    <s v=" New Comms Framework "/>
    <s v="3PC"/>
    <x v="1"/>
    <s v="NOKIA"/>
    <s v=" Tech Domain Wide Features"/>
    <m/>
    <m/>
    <n v="0"/>
    <m/>
    <m/>
    <m/>
    <m/>
    <m/>
    <m/>
    <m/>
    <m/>
    <m/>
    <m/>
    <m/>
    <m/>
    <m/>
    <m/>
    <m/>
    <m/>
    <m/>
    <m/>
    <m/>
    <m/>
    <m/>
    <m/>
    <m/>
    <m/>
    <m/>
    <m/>
    <m/>
    <m/>
  </r>
  <r>
    <s v=" 3PC  architecture  "/>
    <s v="3PC"/>
    <x v="1"/>
    <s v="NOKIA"/>
    <s v=" Comms Framework"/>
    <m/>
    <m/>
    <n v="0"/>
    <m/>
    <m/>
    <m/>
    <m/>
    <m/>
    <m/>
    <m/>
    <m/>
    <m/>
    <m/>
    <m/>
    <m/>
    <m/>
    <m/>
    <m/>
    <m/>
    <m/>
    <m/>
    <m/>
    <m/>
    <m/>
    <m/>
    <m/>
    <m/>
    <m/>
    <m/>
    <m/>
    <m/>
  </r>
  <r>
    <s v="SymbianJ"/>
    <s v="Java"/>
    <x v="1"/>
    <s v="NOKIA"/>
    <s v="SymbianJ"/>
    <m/>
    <m/>
    <m/>
    <m/>
    <m/>
    <m/>
    <m/>
    <m/>
    <m/>
    <m/>
    <m/>
    <m/>
    <m/>
    <m/>
    <m/>
    <n v="1"/>
    <m/>
    <m/>
    <m/>
    <m/>
    <m/>
    <m/>
    <m/>
    <m/>
    <m/>
    <m/>
    <m/>
    <m/>
    <m/>
    <m/>
    <m/>
  </r>
  <r>
    <s v="NFC Server"/>
    <s v="NFC"/>
    <x v="2"/>
    <s v="NOKIA"/>
    <s v="NFC"/>
    <m/>
    <m/>
    <m/>
    <m/>
    <m/>
    <m/>
    <m/>
    <m/>
    <m/>
    <m/>
    <m/>
    <m/>
    <m/>
    <m/>
    <m/>
    <m/>
    <m/>
    <m/>
    <m/>
    <m/>
    <m/>
    <m/>
    <m/>
    <m/>
    <m/>
    <m/>
    <m/>
    <m/>
    <m/>
    <m/>
    <m/>
  </r>
  <r>
    <s v="NFC Lib"/>
    <s v="NFC"/>
    <x v="2"/>
    <s v="NOKIA"/>
    <s v="NFC"/>
    <m/>
    <m/>
    <m/>
    <m/>
    <m/>
    <m/>
    <m/>
    <m/>
    <m/>
    <m/>
    <m/>
    <m/>
    <m/>
    <m/>
    <m/>
    <m/>
    <m/>
    <m/>
    <m/>
    <m/>
    <m/>
    <m/>
    <m/>
    <m/>
    <m/>
    <m/>
    <m/>
    <m/>
    <m/>
    <m/>
    <m/>
  </r>
  <r>
    <s v="NFC Client"/>
    <s v="NFC"/>
    <x v="2"/>
    <s v="NOKIA"/>
    <s v="NFC"/>
    <m/>
    <m/>
    <m/>
    <m/>
    <m/>
    <m/>
    <m/>
    <m/>
    <m/>
    <m/>
    <m/>
    <m/>
    <m/>
    <m/>
    <m/>
    <m/>
    <m/>
    <m/>
    <m/>
    <m/>
    <m/>
    <m/>
    <m/>
    <m/>
    <m/>
    <m/>
    <m/>
    <m/>
    <m/>
    <m/>
    <m/>
  </r>
  <r>
    <s v="volume control "/>
    <s v="AVRCP1.4"/>
    <x v="1"/>
    <s v="NOKIA"/>
    <s v="Btservices"/>
    <m/>
    <m/>
    <m/>
    <m/>
    <m/>
    <m/>
    <m/>
    <m/>
    <m/>
    <m/>
    <n v="0"/>
    <m/>
    <m/>
    <m/>
    <m/>
    <m/>
    <m/>
    <m/>
    <m/>
    <m/>
    <m/>
    <m/>
    <m/>
    <m/>
    <m/>
    <m/>
    <m/>
    <m/>
    <m/>
    <m/>
    <m/>
  </r>
  <r>
    <s v="Single click change"/>
    <s v="Singletap"/>
    <x v="1"/>
    <s v="NOKIA"/>
    <s v="Files"/>
    <m/>
    <m/>
    <m/>
    <m/>
    <m/>
    <m/>
    <m/>
    <m/>
    <m/>
    <m/>
    <n v="0"/>
    <m/>
    <m/>
    <m/>
    <m/>
    <m/>
    <m/>
    <m/>
    <m/>
    <m/>
    <m/>
    <m/>
    <m/>
    <m/>
    <m/>
    <m/>
    <m/>
    <m/>
    <m/>
    <m/>
    <m/>
  </r>
  <r>
    <s v="Contacts single click compatibility"/>
    <s v="Singletap"/>
    <x v="1"/>
    <s v="NOKIA/IXONOS"/>
    <s v="Contacts"/>
    <m/>
    <m/>
    <m/>
    <m/>
    <m/>
    <m/>
    <m/>
    <m/>
    <n v="0"/>
    <m/>
    <m/>
    <m/>
    <m/>
    <m/>
    <m/>
    <m/>
    <m/>
    <m/>
    <m/>
    <m/>
    <m/>
    <m/>
    <m/>
    <m/>
    <m/>
    <m/>
    <m/>
    <m/>
    <m/>
    <m/>
    <m/>
  </r>
  <r>
    <s v="Single Tap in S^3"/>
    <s v="Singletap"/>
    <x v="1"/>
    <s v="NOKIA"/>
    <s v="MusicPlayer"/>
    <m/>
    <m/>
    <m/>
    <m/>
    <m/>
    <m/>
    <m/>
    <m/>
    <n v="0"/>
    <m/>
    <m/>
    <m/>
    <m/>
    <m/>
    <m/>
    <m/>
    <m/>
    <m/>
    <m/>
    <m/>
    <m/>
    <m/>
    <m/>
    <m/>
    <m/>
    <m/>
    <m/>
    <m/>
    <m/>
    <m/>
    <m/>
  </r>
  <r>
    <s v="Single Tap changes to Photos app in S^3."/>
    <s v="Singletap"/>
    <x v="1"/>
    <s v="NOKIA"/>
    <s v="Photos"/>
    <m/>
    <m/>
    <m/>
    <m/>
    <m/>
    <m/>
    <m/>
    <m/>
    <n v="0"/>
    <m/>
    <m/>
    <m/>
    <m/>
    <m/>
    <m/>
    <m/>
    <m/>
    <m/>
    <m/>
    <m/>
    <m/>
    <m/>
    <m/>
    <m/>
    <m/>
    <m/>
    <m/>
    <m/>
    <m/>
    <m/>
    <m/>
  </r>
  <r>
    <s v="'Single tap contribution' in Homescreen"/>
    <s v="Singletap"/>
    <x v="1"/>
    <s v="NOKIA"/>
    <s v="Homescreen"/>
    <m/>
    <m/>
    <m/>
    <m/>
    <m/>
    <m/>
    <m/>
    <n v="0"/>
    <m/>
    <m/>
    <m/>
    <m/>
    <m/>
    <m/>
    <m/>
    <m/>
    <m/>
    <m/>
    <m/>
    <m/>
    <m/>
    <m/>
    <m/>
    <m/>
    <m/>
    <m/>
    <m/>
    <m/>
    <m/>
    <m/>
    <m/>
  </r>
  <r>
    <s v="Single tap in organiser"/>
    <s v="Singletap"/>
    <x v="1"/>
    <s v="NOKIA"/>
    <s v="Organiser"/>
    <m/>
    <m/>
    <m/>
    <m/>
    <m/>
    <m/>
    <m/>
    <n v="0"/>
    <m/>
    <m/>
    <m/>
    <m/>
    <m/>
    <m/>
    <m/>
    <m/>
    <m/>
    <m/>
    <m/>
    <m/>
    <m/>
    <m/>
    <m/>
    <m/>
    <m/>
    <m/>
    <m/>
    <m/>
    <m/>
    <m/>
    <m/>
  </r>
  <r>
    <s v="Single Tap in S^3 - Email UI"/>
    <s v="Singletap"/>
    <x v="1"/>
    <s v="NOKIA"/>
    <s v="commonemail"/>
    <m/>
    <m/>
    <m/>
    <m/>
    <m/>
    <m/>
    <m/>
    <m/>
    <m/>
    <m/>
    <m/>
    <m/>
    <m/>
    <n v="0"/>
    <m/>
    <m/>
    <m/>
    <m/>
    <m/>
    <m/>
    <m/>
    <m/>
    <m/>
    <m/>
    <m/>
    <m/>
    <m/>
    <m/>
    <m/>
    <m/>
    <m/>
  </r>
  <r>
    <s v="Sinlge touch"/>
    <s v="Singletap"/>
    <x v="1"/>
    <s v="NOKIA"/>
    <s v="ClassicUI"/>
    <m/>
    <m/>
    <m/>
    <m/>
    <m/>
    <m/>
    <m/>
    <n v="0"/>
    <m/>
    <m/>
    <m/>
    <m/>
    <m/>
    <m/>
    <m/>
    <m/>
    <m/>
    <m/>
    <m/>
    <m/>
    <m/>
    <m/>
    <m/>
    <m/>
    <m/>
    <m/>
    <m/>
    <m/>
    <m/>
    <m/>
    <m/>
  </r>
  <r>
    <s v="Make Qt 4.6.0 available to SF"/>
    <s v="NewUI"/>
    <x v="1"/>
    <s v="NOKIA"/>
    <s v="QT"/>
    <m/>
    <m/>
    <m/>
    <m/>
    <m/>
    <m/>
    <m/>
    <m/>
    <n v="0"/>
    <m/>
    <m/>
    <m/>
    <m/>
    <m/>
    <m/>
    <m/>
    <m/>
    <m/>
    <m/>
    <m/>
    <m/>
    <m/>
    <m/>
    <m/>
    <m/>
    <m/>
    <m/>
    <m/>
    <m/>
    <m/>
    <m/>
  </r>
  <r>
    <s v="Make QT 4.6.1 available to SF"/>
    <s v="NewUI"/>
    <x v="1"/>
    <s v="NOKIA"/>
    <s v="QT"/>
    <m/>
    <m/>
    <m/>
    <m/>
    <m/>
    <m/>
    <m/>
    <m/>
    <m/>
    <m/>
    <m/>
    <m/>
    <m/>
    <m/>
    <n v="0"/>
    <m/>
    <m/>
    <m/>
    <m/>
    <m/>
    <m/>
    <m/>
    <m/>
    <m/>
    <m/>
    <m/>
    <m/>
    <m/>
    <m/>
    <m/>
    <m/>
  </r>
  <r>
    <s v="Homescreen page switching API"/>
    <s v="Multipage HS"/>
    <x v="1"/>
    <s v="NOKIA"/>
    <s v="Homescreen"/>
    <m/>
    <m/>
    <m/>
    <m/>
    <m/>
    <m/>
    <n v="0"/>
    <m/>
    <m/>
    <m/>
    <m/>
    <m/>
    <m/>
    <m/>
    <m/>
    <m/>
    <m/>
    <m/>
    <m/>
    <m/>
    <m/>
    <m/>
    <m/>
    <m/>
    <m/>
    <m/>
    <m/>
    <m/>
    <m/>
    <m/>
    <m/>
  </r>
  <r>
    <s v="Homescreen mode switching API"/>
    <s v="Multipage HS"/>
    <x v="1"/>
    <s v="NOKIA"/>
    <s v="Homescreen"/>
    <m/>
    <m/>
    <m/>
    <m/>
    <m/>
    <m/>
    <n v="0"/>
    <m/>
    <m/>
    <m/>
    <m/>
    <m/>
    <m/>
    <m/>
    <m/>
    <m/>
    <m/>
    <m/>
    <m/>
    <m/>
    <m/>
    <m/>
    <m/>
    <m/>
    <m/>
    <m/>
    <m/>
    <m/>
    <m/>
    <m/>
    <m/>
  </r>
  <r>
    <s v="Homescreen page management"/>
    <s v="Multipage HS"/>
    <x v="1"/>
    <s v="NOKIA"/>
    <s v="Homescreen"/>
    <m/>
    <m/>
    <m/>
    <m/>
    <m/>
    <n v="0"/>
    <m/>
    <m/>
    <m/>
    <m/>
    <m/>
    <m/>
    <m/>
    <m/>
    <m/>
    <m/>
    <m/>
    <m/>
    <m/>
    <m/>
    <m/>
    <m/>
    <m/>
    <m/>
    <m/>
    <m/>
    <m/>
    <m/>
    <m/>
    <m/>
    <m/>
  </r>
  <r>
    <s v="CalDav for single calendar"/>
    <s v="CalDav"/>
    <x v="1"/>
    <s v="SUN"/>
    <s v="Organiser"/>
    <m/>
    <m/>
    <m/>
    <m/>
    <m/>
    <m/>
    <m/>
    <m/>
    <m/>
    <m/>
    <m/>
    <n v="0"/>
    <m/>
    <m/>
    <m/>
    <m/>
    <m/>
    <m/>
    <m/>
    <m/>
    <m/>
    <m/>
    <m/>
    <m/>
    <m/>
    <m/>
    <m/>
    <m/>
    <m/>
    <m/>
    <m/>
  </r>
  <r>
    <s v="CalDav for Multiple Calendar"/>
    <s v="CalDav"/>
    <x v="1"/>
    <s v="SUN"/>
    <s v="Organiser"/>
    <m/>
    <m/>
    <m/>
    <m/>
    <m/>
    <m/>
    <m/>
    <m/>
    <m/>
    <m/>
    <m/>
    <n v="0"/>
    <m/>
    <m/>
    <m/>
    <m/>
    <m/>
    <m/>
    <m/>
    <m/>
    <m/>
    <m/>
    <m/>
    <m/>
    <m/>
    <m/>
    <m/>
    <m/>
    <m/>
    <m/>
    <m/>
  </r>
  <r>
    <s v="Multiple Calendar"/>
    <s v="CalDav"/>
    <x v="1"/>
    <s v="NOKIA"/>
    <s v="Organiser"/>
    <m/>
    <m/>
    <m/>
    <m/>
    <m/>
    <m/>
    <m/>
    <m/>
    <m/>
    <m/>
    <m/>
    <n v="0"/>
    <m/>
    <m/>
    <m/>
    <m/>
    <m/>
    <m/>
    <m/>
    <m/>
    <m/>
    <m/>
    <m/>
    <m/>
    <m/>
    <m/>
    <m/>
    <m/>
    <m/>
    <m/>
    <m/>
  </r>
  <r>
    <s v="RT+ Artist and Title support"/>
    <s v="music store"/>
    <x v="1"/>
    <s v="NOKIA"/>
    <s v="radio app"/>
    <m/>
    <m/>
    <m/>
    <m/>
    <m/>
    <m/>
    <m/>
    <n v="0"/>
    <m/>
    <m/>
    <m/>
    <m/>
    <m/>
    <m/>
    <m/>
    <m/>
    <m/>
    <m/>
    <m/>
    <m/>
    <m/>
    <m/>
    <m/>
    <m/>
    <m/>
    <m/>
    <m/>
    <m/>
    <m/>
    <m/>
    <m/>
  </r>
  <r>
    <s v="RT+ Web support"/>
    <s v="music store"/>
    <x v="1"/>
    <s v="NOKIA"/>
    <s v="radio app"/>
    <m/>
    <m/>
    <m/>
    <m/>
    <m/>
    <m/>
    <m/>
    <n v="0"/>
    <m/>
    <m/>
    <m/>
    <m/>
    <m/>
    <m/>
    <m/>
    <m/>
    <m/>
    <m/>
    <m/>
    <m/>
    <m/>
    <m/>
    <m/>
    <m/>
    <m/>
    <m/>
    <m/>
    <m/>
    <m/>
    <m/>
    <m/>
  </r>
  <r>
    <s v="Music Store support"/>
    <s v="music store"/>
    <x v="1"/>
    <s v="NOKIA"/>
    <s v="radio app"/>
    <m/>
    <m/>
    <m/>
    <m/>
    <m/>
    <m/>
    <m/>
    <n v="0"/>
    <m/>
    <m/>
    <m/>
    <m/>
    <m/>
    <m/>
    <m/>
    <m/>
    <m/>
    <m/>
    <m/>
    <m/>
    <m/>
    <m/>
    <m/>
    <m/>
    <m/>
    <m/>
    <m/>
    <m/>
    <m/>
    <m/>
    <m/>
  </r>
  <r>
    <s v="Dialog reduction: A number of connection dialogs are removed from the software for better user experience."/>
    <s v="dialog redux"/>
    <x v="1"/>
    <s v="NOKIA"/>
    <s v="ipconmanagement"/>
    <m/>
    <m/>
    <m/>
    <m/>
    <m/>
    <n v="0"/>
    <m/>
    <n v="0"/>
    <m/>
    <m/>
    <m/>
    <m/>
    <m/>
    <m/>
    <m/>
    <m/>
    <m/>
    <m/>
    <m/>
    <m/>
    <m/>
    <m/>
    <m/>
    <m/>
    <m/>
    <m/>
    <m/>
    <m/>
    <m/>
    <m/>
    <m/>
  </r>
  <r>
    <s v="Remote contact lookup"/>
    <s v="lookup"/>
    <x v="1"/>
    <s v="NOKIA"/>
    <s v="Contacts"/>
    <m/>
    <m/>
    <m/>
    <m/>
    <m/>
    <m/>
    <m/>
    <m/>
    <n v="0"/>
    <m/>
    <m/>
    <m/>
    <m/>
    <m/>
    <m/>
    <m/>
    <m/>
    <m/>
    <m/>
    <m/>
    <m/>
    <m/>
    <m/>
    <m/>
    <m/>
    <m/>
    <m/>
    <m/>
    <m/>
    <m/>
    <m/>
  </r>
  <r>
    <s v="Music Playback over HDMI"/>
    <s v="HDMI"/>
    <x v="1"/>
    <s v="NOKIA"/>
    <s v="MusicPlayer"/>
    <m/>
    <m/>
    <m/>
    <m/>
    <m/>
    <m/>
    <m/>
    <m/>
    <m/>
    <m/>
    <m/>
    <m/>
    <m/>
    <m/>
    <n v="0"/>
    <m/>
    <m/>
    <m/>
    <m/>
    <m/>
    <m/>
    <m/>
    <m/>
    <m/>
    <m/>
    <m/>
    <m/>
    <m/>
    <m/>
    <m/>
    <m/>
  </r>
  <r>
    <s v="Helix engine support for video files &gt; 2GB"/>
    <s v="2GB files"/>
    <x v="1"/>
    <s v="NOKIA"/>
    <s v="Helix"/>
    <m/>
    <m/>
    <m/>
    <m/>
    <m/>
    <m/>
    <m/>
    <m/>
    <n v="0"/>
    <m/>
    <m/>
    <m/>
    <m/>
    <m/>
    <m/>
    <m/>
    <m/>
    <m/>
    <m/>
    <m/>
    <m/>
    <m/>
    <m/>
    <m/>
    <m/>
    <m/>
    <m/>
    <m/>
    <m/>
    <m/>
    <m/>
  </r>
  <r>
    <s v="Support for files over 2GB"/>
    <s v="2GB files"/>
    <x v="1"/>
    <s v="NOKIA"/>
    <s v="imghandling"/>
    <m/>
    <m/>
    <m/>
    <m/>
    <m/>
    <n v="0"/>
    <m/>
    <m/>
    <m/>
    <m/>
    <m/>
    <m/>
    <m/>
    <m/>
    <m/>
    <m/>
    <m/>
    <m/>
    <m/>
    <m/>
    <m/>
    <m/>
    <m/>
    <m/>
    <m/>
    <m/>
    <m/>
    <m/>
    <m/>
    <m/>
    <m/>
  </r>
  <r>
    <s v="Support for over 2GB files"/>
    <s v="2GB files"/>
    <x v="1"/>
    <s v="NOKIA"/>
    <s v="mds"/>
    <m/>
    <m/>
    <m/>
    <m/>
    <m/>
    <n v="0"/>
    <m/>
    <m/>
    <m/>
    <m/>
    <m/>
    <m/>
    <m/>
    <m/>
    <m/>
    <m/>
    <m/>
    <m/>
    <m/>
    <m/>
    <m/>
    <m/>
    <m/>
    <m/>
    <m/>
    <m/>
    <m/>
    <m/>
    <m/>
    <m/>
    <m/>
  </r>
  <r>
    <s v="Local Location Based Triggering Enhancements"/>
    <s v="LBS"/>
    <x v="1"/>
    <s v="NOKIA"/>
    <s v="Locationserv"/>
    <m/>
    <m/>
    <m/>
    <m/>
    <m/>
    <n v="0"/>
    <m/>
    <m/>
    <m/>
    <m/>
    <m/>
    <m/>
    <m/>
    <m/>
    <m/>
    <m/>
    <m/>
    <m/>
    <m/>
    <m/>
    <m/>
    <m/>
    <m/>
    <m/>
    <m/>
    <m/>
    <m/>
    <m/>
    <m/>
    <m/>
    <m/>
  </r>
  <r>
    <s v="Zoom2 Baseport"/>
    <s v="ExecEnv"/>
    <x v="1"/>
    <s v="TI"/>
    <s v="BSP"/>
    <m/>
    <m/>
    <m/>
    <m/>
    <n v="0"/>
    <m/>
    <m/>
    <m/>
    <m/>
    <m/>
    <m/>
    <m/>
    <m/>
    <m/>
    <m/>
    <m/>
    <m/>
    <m/>
    <m/>
    <m/>
    <m/>
    <m/>
    <m/>
    <m/>
    <m/>
    <m/>
    <m/>
    <m/>
    <m/>
    <m/>
    <m/>
  </r>
  <r>
    <s v=" NGA adaptation "/>
    <s v="NGA"/>
    <x v="1"/>
    <s v="NOKIA"/>
    <s v=" Telephony Apps"/>
    <m/>
    <m/>
    <m/>
    <m/>
    <m/>
    <n v="0"/>
    <m/>
    <m/>
    <m/>
    <m/>
    <m/>
    <m/>
    <m/>
    <m/>
    <m/>
    <m/>
    <m/>
    <m/>
    <m/>
    <m/>
    <m/>
    <m/>
    <m/>
    <m/>
    <m/>
    <m/>
    <m/>
    <m/>
    <m/>
    <m/>
    <m/>
  </r>
  <r>
    <s v="Basic Non-NGA Graphic Support"/>
    <s v="NGA"/>
    <x v="1"/>
    <s v="NOKIA"/>
    <s v=" Graphics"/>
    <m/>
    <m/>
    <s v="inFCL"/>
    <m/>
    <m/>
    <m/>
    <m/>
    <m/>
    <m/>
    <m/>
    <m/>
    <m/>
    <m/>
    <m/>
    <m/>
    <m/>
    <m/>
    <m/>
    <m/>
    <m/>
    <m/>
    <m/>
    <m/>
    <m/>
    <m/>
    <m/>
    <m/>
    <m/>
    <m/>
    <m/>
    <m/>
  </r>
  <r>
    <s v="PC development platform"/>
    <s v="NGA"/>
    <x v="3"/>
    <s v="NOKIA"/>
    <s v="Graphics"/>
    <m/>
    <m/>
    <m/>
    <m/>
    <m/>
    <m/>
    <m/>
    <m/>
    <m/>
    <m/>
    <m/>
    <m/>
    <m/>
    <m/>
    <m/>
    <m/>
    <m/>
    <m/>
    <m/>
    <m/>
    <m/>
    <m/>
    <m/>
    <m/>
    <m/>
    <m/>
    <m/>
    <m/>
    <m/>
    <m/>
    <m/>
  </r>
  <r>
    <s v=" Graphics surfaces and HW acceleration of graphics "/>
    <s v="NGA"/>
    <x v="1"/>
    <s v="NOKIA"/>
    <s v=" Graphics"/>
    <m/>
    <m/>
    <m/>
    <m/>
    <m/>
    <s v="inFCL"/>
    <m/>
    <m/>
    <m/>
    <m/>
    <n v="0"/>
    <m/>
    <m/>
    <m/>
    <m/>
    <m/>
    <m/>
    <m/>
    <m/>
    <m/>
    <m/>
    <m/>
    <m/>
    <m/>
    <m/>
    <m/>
    <m/>
    <m/>
    <m/>
    <m/>
    <m/>
  </r>
  <r>
    <s v="UI Acceleration migration to OpenWF"/>
    <s v="NGA"/>
    <x v="1"/>
    <s v="NOKIA"/>
    <s v="UIaccelerator"/>
    <m/>
    <m/>
    <m/>
    <m/>
    <m/>
    <m/>
    <m/>
    <m/>
    <m/>
    <m/>
    <m/>
    <n v="0"/>
    <m/>
    <m/>
    <m/>
    <m/>
    <m/>
    <m/>
    <m/>
    <m/>
    <m/>
    <m/>
    <m/>
    <m/>
    <m/>
    <m/>
    <m/>
    <m/>
    <m/>
    <m/>
    <m/>
  </r>
  <r>
    <s v="Widget specific effects"/>
    <s v="NGA"/>
    <x v="1"/>
    <s v="NOKIA"/>
    <s v="Homescreen"/>
    <m/>
    <m/>
    <m/>
    <m/>
    <m/>
    <m/>
    <m/>
    <m/>
    <m/>
    <m/>
    <m/>
    <m/>
    <m/>
    <m/>
    <m/>
    <m/>
    <m/>
    <m/>
    <m/>
    <m/>
    <m/>
    <m/>
    <m/>
    <m/>
    <m/>
    <m/>
    <m/>
    <m/>
    <m/>
    <m/>
    <m/>
  </r>
  <r>
    <s v="Homescreen background animation"/>
    <s v="NGA"/>
    <x v="1"/>
    <s v="NOKIA"/>
    <s v="UIaccelerator"/>
    <m/>
    <m/>
    <m/>
    <m/>
    <m/>
    <m/>
    <m/>
    <m/>
    <n v="0"/>
    <m/>
    <m/>
    <m/>
    <m/>
    <m/>
    <m/>
    <m/>
    <m/>
    <m/>
    <m/>
    <m/>
    <m/>
    <m/>
    <m/>
    <m/>
    <m/>
    <m/>
    <m/>
    <m/>
    <m/>
    <m/>
    <m/>
  </r>
  <r>
    <s v=" Symbian NGA support for video playback Link to feature description"/>
    <s v="NGA"/>
    <x v="1"/>
    <s v="NOKIA"/>
    <s v="Video player"/>
    <m/>
    <m/>
    <m/>
    <n v="0"/>
    <m/>
    <m/>
    <m/>
    <m/>
    <m/>
    <m/>
    <m/>
    <m/>
    <m/>
    <m/>
    <m/>
    <m/>
    <m/>
    <m/>
    <m/>
    <m/>
    <m/>
    <m/>
    <m/>
    <m/>
    <m/>
    <m/>
    <m/>
    <m/>
    <m/>
    <m/>
    <m/>
  </r>
  <r>
    <s v=" SMP prototype Kernel "/>
    <s v="SMP"/>
    <x v="1"/>
    <s v="NOKIA"/>
    <s v=" Kernel &amp; Hardware Services"/>
    <m/>
    <m/>
    <n v="0"/>
    <m/>
    <m/>
    <m/>
    <m/>
    <m/>
    <m/>
    <m/>
    <m/>
    <m/>
    <m/>
    <m/>
    <m/>
    <m/>
    <m/>
    <m/>
    <m/>
    <m/>
    <m/>
    <m/>
    <m/>
    <m/>
    <m/>
    <m/>
    <m/>
    <m/>
    <m/>
    <m/>
    <m/>
  </r>
  <r>
    <s v=" Writeable demand paging "/>
    <s v="WDP"/>
    <x v="1"/>
    <s v="NOKIA"/>
    <s v=" Kernel &amp; Hardware Services"/>
    <m/>
    <m/>
    <n v="0"/>
    <m/>
    <m/>
    <m/>
    <m/>
    <m/>
    <m/>
    <m/>
    <m/>
    <m/>
    <m/>
    <m/>
    <m/>
    <m/>
    <m/>
    <m/>
    <m/>
    <m/>
    <m/>
    <m/>
    <m/>
    <m/>
    <m/>
    <m/>
    <m/>
    <m/>
    <m/>
    <m/>
    <m/>
  </r>
  <r>
    <s v="Contacts application UI revolution using QT"/>
    <s v="DirectUI"/>
    <x v="3"/>
    <s v="NOKIA"/>
    <s v="Contacts"/>
    <m/>
    <m/>
    <m/>
    <m/>
    <m/>
    <m/>
    <m/>
    <m/>
    <m/>
    <m/>
    <m/>
    <m/>
    <m/>
    <m/>
    <m/>
    <m/>
    <m/>
    <m/>
    <m/>
    <m/>
    <m/>
    <m/>
    <m/>
    <m/>
    <n v="0"/>
    <m/>
    <m/>
    <m/>
    <m/>
    <m/>
    <m/>
  </r>
  <r>
    <s v="Make Qt 4.7 available for Symbian Foundation"/>
    <s v="DirectUI"/>
    <x v="3"/>
    <s v="NOKIA"/>
    <s v="QT"/>
    <m/>
    <m/>
    <m/>
    <m/>
    <m/>
    <m/>
    <m/>
    <m/>
    <m/>
    <m/>
    <m/>
    <m/>
    <m/>
    <m/>
    <m/>
    <m/>
    <m/>
    <m/>
    <m/>
    <m/>
    <m/>
    <m/>
    <m/>
    <m/>
    <m/>
    <m/>
    <m/>
    <m/>
    <n v="3"/>
    <m/>
    <m/>
  </r>
  <r>
    <s v="Orbit"/>
    <s v="DirectUI"/>
    <x v="3"/>
    <s v="NOKIA"/>
    <s v="Uiemo"/>
    <m/>
    <m/>
    <m/>
    <m/>
    <m/>
    <m/>
    <m/>
    <m/>
    <m/>
    <m/>
    <m/>
    <m/>
    <m/>
    <m/>
    <m/>
    <m/>
    <m/>
    <m/>
    <m/>
    <m/>
    <m/>
    <m/>
    <m/>
    <m/>
    <m/>
    <m/>
    <m/>
    <m/>
    <m/>
    <m/>
    <m/>
  </r>
  <r>
    <s v="Qt Location UI Apps"/>
    <s v="DirectUI"/>
    <x v="3"/>
    <s v="NOKIA"/>
    <s v="Location "/>
    <m/>
    <m/>
    <m/>
    <m/>
    <m/>
    <m/>
    <m/>
    <m/>
    <m/>
    <m/>
    <m/>
    <m/>
    <m/>
    <m/>
    <m/>
    <m/>
    <m/>
    <m/>
    <m/>
    <m/>
    <m/>
    <m/>
    <m/>
    <m/>
    <m/>
    <m/>
    <m/>
    <m/>
    <m/>
    <m/>
    <m/>
  </r>
  <r>
    <s v="Conversation based messaging direct touch UI using Qt"/>
    <s v="DirectUI"/>
    <x v="3"/>
    <s v="NOKIA"/>
    <s v="Messaging"/>
    <m/>
    <m/>
    <m/>
    <m/>
    <m/>
    <m/>
    <m/>
    <m/>
    <m/>
    <m/>
    <m/>
    <m/>
    <m/>
    <m/>
    <m/>
    <m/>
    <m/>
    <m/>
    <m/>
    <m/>
    <m/>
    <m/>
    <m/>
    <m/>
    <m/>
    <m/>
    <m/>
    <m/>
    <m/>
    <m/>
    <m/>
  </r>
  <r>
    <s v="Implementation of Access Security UIs with Qt"/>
    <s v="DirectUI"/>
    <x v="3"/>
    <s v="NOKIA"/>
    <s v="accesssec"/>
    <m/>
    <m/>
    <m/>
    <m/>
    <m/>
    <m/>
    <m/>
    <m/>
    <m/>
    <m/>
    <m/>
    <m/>
    <m/>
    <m/>
    <m/>
    <m/>
    <m/>
    <m/>
    <m/>
    <m/>
    <n v="0"/>
    <m/>
    <m/>
    <m/>
    <m/>
    <m/>
    <m/>
    <m/>
    <m/>
    <m/>
    <m/>
  </r>
  <r>
    <s v="Qt-based Start up animation and splash screen"/>
    <s v="DirectUI"/>
    <x v="3"/>
    <s v="NOKIA"/>
    <s v="Generic_Applications_Support"/>
    <m/>
    <m/>
    <m/>
    <m/>
    <m/>
    <m/>
    <m/>
    <m/>
    <m/>
    <m/>
    <m/>
    <m/>
    <m/>
    <m/>
    <m/>
    <m/>
    <m/>
    <m/>
    <m/>
    <m/>
    <m/>
    <m/>
    <m/>
    <m/>
    <m/>
    <m/>
    <m/>
    <m/>
    <n v="3"/>
    <m/>
    <m/>
  </r>
  <r>
    <s v="Direct UI"/>
    <s v="DirectUI"/>
    <x v="3"/>
    <s v="NOKIA"/>
    <s v="Phone"/>
    <m/>
    <m/>
    <m/>
    <m/>
    <m/>
    <m/>
    <m/>
    <m/>
    <m/>
    <m/>
    <m/>
    <m/>
    <m/>
    <m/>
    <m/>
    <m/>
    <n v="0"/>
    <m/>
    <m/>
    <m/>
    <m/>
    <m/>
    <m/>
    <m/>
    <m/>
    <m/>
    <m/>
    <m/>
    <m/>
    <m/>
    <m/>
  </r>
  <r>
    <s v="Deprecation of EAP DB platform APIs and implementation of a new Qt EAP configuration API"/>
    <s v="DirectUI"/>
    <x v="3"/>
    <s v="NOKIA"/>
    <s v="accesssec"/>
    <m/>
    <m/>
    <m/>
    <m/>
    <m/>
    <m/>
    <m/>
    <m/>
    <m/>
    <m/>
    <m/>
    <m/>
    <m/>
    <m/>
    <m/>
    <m/>
    <m/>
    <m/>
    <m/>
    <m/>
    <n v="0"/>
    <m/>
    <m/>
    <m/>
    <m/>
    <m/>
    <m/>
    <m/>
    <m/>
    <m/>
    <m/>
  </r>
  <r>
    <s v="Handle UI based on UX Gen2 spec"/>
    <s v="DirectUI"/>
    <x v="3"/>
    <s v="NOKIA"/>
    <s v="InternetRadio"/>
    <m/>
    <m/>
    <m/>
    <m/>
    <m/>
    <m/>
    <m/>
    <m/>
    <m/>
    <m/>
    <m/>
    <m/>
    <m/>
    <m/>
    <m/>
    <m/>
    <m/>
    <m/>
    <n v="0"/>
    <m/>
    <m/>
    <m/>
    <m/>
    <m/>
    <m/>
    <m/>
    <m/>
    <m/>
    <m/>
    <m/>
    <m/>
  </r>
  <r>
    <s v="New input UI and framework on QT"/>
    <s v="DirectUI"/>
    <x v="3"/>
    <s v="NOKIA"/>
    <s v="inputmethods"/>
    <m/>
    <m/>
    <m/>
    <m/>
    <m/>
    <m/>
    <m/>
    <m/>
    <m/>
    <m/>
    <m/>
    <m/>
    <m/>
    <m/>
    <m/>
    <m/>
    <m/>
    <m/>
    <m/>
    <m/>
    <m/>
    <m/>
    <m/>
    <m/>
    <m/>
    <m/>
    <m/>
    <m/>
    <n v="3"/>
    <m/>
    <m/>
  </r>
  <r>
    <s v="Direct UI support for Email"/>
    <s v="DirectUI"/>
    <x v="3"/>
    <s v="NOKIA"/>
    <s v="commonemail"/>
    <m/>
    <m/>
    <m/>
    <m/>
    <m/>
    <m/>
    <m/>
    <m/>
    <m/>
    <m/>
    <m/>
    <m/>
    <m/>
    <m/>
    <m/>
    <m/>
    <m/>
    <m/>
    <m/>
    <m/>
    <m/>
    <m/>
    <m/>
    <m/>
    <m/>
    <m/>
    <m/>
    <m/>
    <n v="3"/>
    <m/>
    <m/>
  </r>
  <r>
    <s v="Migrating to Qt"/>
    <s v="DirectUI"/>
    <x v="3"/>
    <s v="Ixonos"/>
    <s v="Video editor"/>
    <m/>
    <m/>
    <m/>
    <m/>
    <m/>
    <m/>
    <m/>
    <m/>
    <m/>
    <m/>
    <m/>
    <m/>
    <m/>
    <m/>
    <m/>
    <m/>
    <m/>
    <m/>
    <m/>
    <m/>
    <m/>
    <m/>
    <m/>
    <m/>
    <m/>
    <m/>
    <m/>
    <m/>
    <m/>
    <m/>
    <m/>
  </r>
  <r>
    <s v="QT and Orbit-based Views"/>
    <s v="DirectUI"/>
    <x v="3"/>
    <s v="NOKIA"/>
    <s v="radio app"/>
    <m/>
    <m/>
    <m/>
    <m/>
    <m/>
    <m/>
    <m/>
    <m/>
    <m/>
    <m/>
    <m/>
    <m/>
    <m/>
    <m/>
    <m/>
    <m/>
    <m/>
    <m/>
    <m/>
    <m/>
    <m/>
    <m/>
    <m/>
    <m/>
    <m/>
    <m/>
    <m/>
    <m/>
    <m/>
    <m/>
    <m/>
  </r>
  <r>
    <s v="Qt UI of Video Telephony"/>
    <s v="DirectUI"/>
    <x v="3"/>
    <s v="NOKIA"/>
    <s v="Videotelephony"/>
    <m/>
    <m/>
    <m/>
    <m/>
    <m/>
    <m/>
    <m/>
    <m/>
    <m/>
    <m/>
    <m/>
    <m/>
    <m/>
    <m/>
    <m/>
    <m/>
    <m/>
    <m/>
    <m/>
    <m/>
    <n v="0"/>
    <m/>
    <m/>
    <m/>
    <m/>
    <m/>
    <m/>
    <m/>
    <m/>
    <m/>
    <m/>
  </r>
  <r>
    <s v="New setting plug-ins for QT version Control panel"/>
    <s v="DirectUI"/>
    <x v="3"/>
    <s v="NOKIA"/>
    <s v="SettingUI"/>
    <m/>
    <m/>
    <m/>
    <m/>
    <m/>
    <m/>
    <m/>
    <m/>
    <m/>
    <m/>
    <m/>
    <m/>
    <m/>
    <m/>
    <m/>
    <m/>
    <m/>
    <m/>
    <m/>
    <m/>
    <m/>
    <m/>
    <m/>
    <m/>
    <m/>
    <m/>
    <m/>
    <m/>
    <n v="3"/>
    <m/>
    <m/>
  </r>
  <r>
    <s v="Homescreen:Basic Orbit based Homescreen"/>
    <s v="DirectUI"/>
    <x v="3"/>
    <s v="NOKIA"/>
    <s v="Homescreen"/>
    <m/>
    <m/>
    <m/>
    <m/>
    <m/>
    <m/>
    <m/>
    <m/>
    <m/>
    <m/>
    <m/>
    <m/>
    <m/>
    <m/>
    <m/>
    <m/>
    <m/>
    <m/>
    <m/>
    <m/>
    <m/>
    <m/>
    <m/>
    <n v="0"/>
    <m/>
    <m/>
    <m/>
    <m/>
    <m/>
    <m/>
    <m/>
  </r>
  <r>
    <s v="Basic MO and MT call features with Direct UI"/>
    <s v="DirectUI"/>
    <x v="3"/>
    <s v="NOKIA"/>
    <s v="Phone"/>
    <m/>
    <m/>
    <m/>
    <m/>
    <m/>
    <m/>
    <m/>
    <m/>
    <m/>
    <m/>
    <m/>
    <m/>
    <m/>
    <m/>
    <m/>
    <m/>
    <n v="0"/>
    <m/>
    <m/>
    <m/>
    <m/>
    <m/>
    <m/>
    <m/>
    <m/>
    <m/>
    <m/>
    <m/>
    <m/>
    <m/>
    <m/>
  </r>
  <r>
    <s v="Dialer support with Direct UI"/>
    <s v="DirectUI"/>
    <x v="3"/>
    <s v="NOKIA"/>
    <s v="Phone"/>
    <m/>
    <m/>
    <m/>
    <m/>
    <m/>
    <m/>
    <m/>
    <m/>
    <m/>
    <m/>
    <m/>
    <m/>
    <m/>
    <m/>
    <m/>
    <m/>
    <n v="0"/>
    <m/>
    <m/>
    <m/>
    <m/>
    <m/>
    <m/>
    <m/>
    <m/>
    <m/>
    <m/>
    <m/>
    <m/>
    <m/>
    <m/>
  </r>
  <r>
    <s v="Common UI for CS videotelphony and VideoSharing with Direct UI"/>
    <s v="DirectUI"/>
    <x v="3"/>
    <s v="NOKIA"/>
    <s v="mmsharinguis"/>
    <m/>
    <m/>
    <m/>
    <m/>
    <m/>
    <m/>
    <m/>
    <m/>
    <m/>
    <m/>
    <m/>
    <m/>
    <m/>
    <m/>
    <m/>
    <m/>
    <m/>
    <n v="0"/>
    <m/>
    <m/>
    <m/>
    <m/>
    <m/>
    <m/>
    <m/>
    <m/>
    <m/>
    <m/>
    <m/>
    <m/>
    <m/>
  </r>
  <r>
    <s v="Remove all AVKON dependencies"/>
    <s v="DirectUI"/>
    <x v="3"/>
    <s v="NOKIA"/>
    <s v="iptelephony"/>
    <m/>
    <m/>
    <m/>
    <m/>
    <m/>
    <m/>
    <m/>
    <m/>
    <m/>
    <m/>
    <m/>
    <m/>
    <m/>
    <m/>
    <m/>
    <m/>
    <n v="0"/>
    <m/>
    <m/>
    <m/>
    <m/>
    <m/>
    <m/>
    <m/>
    <m/>
    <m/>
    <m/>
    <m/>
    <m/>
    <m/>
    <m/>
  </r>
  <r>
    <s v="VoIP MO and MT call supoprt with Direct UI"/>
    <s v="DirectUI"/>
    <x v="3"/>
    <s v="NOKIA"/>
    <s v="phone"/>
    <m/>
    <m/>
    <m/>
    <m/>
    <m/>
    <m/>
    <m/>
    <m/>
    <m/>
    <m/>
    <m/>
    <m/>
    <m/>
    <m/>
    <m/>
    <m/>
    <m/>
    <m/>
    <m/>
    <m/>
    <m/>
    <m/>
    <m/>
    <m/>
    <m/>
    <m/>
    <m/>
    <m/>
    <m/>
    <n v="3"/>
    <m/>
  </r>
  <r>
    <s v="deprecate the emulator"/>
    <s v="DirectUI"/>
    <x v="3"/>
    <s v="NOKIA"/>
    <s v="Kernel"/>
    <m/>
    <m/>
    <m/>
    <m/>
    <m/>
    <m/>
    <m/>
    <m/>
    <m/>
    <m/>
    <m/>
    <m/>
    <m/>
    <m/>
    <m/>
    <m/>
    <m/>
    <m/>
    <n v="0"/>
    <m/>
    <m/>
    <m/>
    <m/>
    <m/>
    <m/>
    <m/>
    <m/>
    <m/>
    <m/>
    <m/>
    <m/>
  </r>
  <r>
    <s v="Basic Direct UI Camera Application"/>
    <s v="DirectUI"/>
    <x v="3"/>
    <s v="NOKIA"/>
    <s v="Camera"/>
    <m/>
    <m/>
    <m/>
    <m/>
    <m/>
    <m/>
    <m/>
    <m/>
    <m/>
    <m/>
    <m/>
    <m/>
    <m/>
    <m/>
    <m/>
    <m/>
    <m/>
    <m/>
    <n v="0"/>
    <m/>
    <m/>
    <m/>
    <m/>
    <m/>
    <m/>
    <m/>
    <m/>
    <m/>
    <m/>
    <m/>
    <m/>
  </r>
  <r>
    <s v="Photos Direct UI implementation using Qt based Orbit library"/>
    <s v="DirectUI"/>
    <x v="3"/>
    <s v="NOKIA"/>
    <s v="photos"/>
    <m/>
    <m/>
    <m/>
    <m/>
    <m/>
    <m/>
    <m/>
    <m/>
    <m/>
    <m/>
    <m/>
    <m/>
    <m/>
    <m/>
    <m/>
    <m/>
    <m/>
    <m/>
    <n v="0"/>
    <m/>
    <m/>
    <m/>
    <m/>
    <m/>
    <m/>
    <m/>
    <m/>
    <m/>
    <m/>
    <m/>
    <m/>
  </r>
  <r>
    <s v="Videoplayer Direct UI implementation using Qt based Orbit library for Symbian^4."/>
    <s v="DirectUI"/>
    <x v="3"/>
    <s v="NOKIA"/>
    <s v="Video player"/>
    <m/>
    <m/>
    <m/>
    <m/>
    <m/>
    <m/>
    <m/>
    <m/>
    <m/>
    <m/>
    <m/>
    <m/>
    <m/>
    <m/>
    <m/>
    <m/>
    <m/>
    <m/>
    <m/>
    <m/>
    <m/>
    <m/>
    <m/>
    <m/>
    <m/>
    <m/>
    <m/>
    <m/>
    <n v="1"/>
    <m/>
    <m/>
  </r>
  <r>
    <s v="Direct UI support for Bluetooth UI and Bluetooth UI implementation renovation"/>
    <s v="DirectUI"/>
    <x v="3"/>
    <s v="NOKIA"/>
    <s v="BT services"/>
    <m/>
    <m/>
    <m/>
    <m/>
    <m/>
    <m/>
    <m/>
    <m/>
    <m/>
    <m/>
    <m/>
    <m/>
    <m/>
    <m/>
    <m/>
    <m/>
    <m/>
    <m/>
    <m/>
    <m/>
    <m/>
    <m/>
    <m/>
    <m/>
    <m/>
    <m/>
    <m/>
    <m/>
    <n v="3"/>
    <m/>
    <m/>
  </r>
  <r>
    <s v="Migrate new Printing framework UI to Qt"/>
    <s v="DirectUI"/>
    <x v="3"/>
    <s v="NOKIA"/>
    <s v="Printing"/>
    <m/>
    <m/>
    <m/>
    <m/>
    <m/>
    <m/>
    <m/>
    <m/>
    <m/>
    <m/>
    <m/>
    <m/>
    <m/>
    <m/>
    <m/>
    <m/>
    <m/>
    <m/>
    <m/>
    <m/>
    <m/>
    <m/>
    <m/>
    <m/>
    <m/>
    <m/>
    <m/>
    <m/>
    <m/>
    <m/>
    <m/>
  </r>
  <r>
    <s v="DirectUI support for Calendar, Clock and Notes"/>
    <s v="DirectUI"/>
    <x v="3"/>
    <s v="NOKIA"/>
    <s v="Organizer"/>
    <m/>
    <m/>
    <m/>
    <m/>
    <m/>
    <m/>
    <m/>
    <m/>
    <m/>
    <m/>
    <m/>
    <m/>
    <m/>
    <m/>
    <m/>
    <m/>
    <m/>
    <m/>
    <m/>
    <m/>
    <m/>
    <m/>
    <m/>
    <m/>
    <m/>
    <m/>
    <m/>
    <m/>
    <m/>
    <m/>
    <m/>
  </r>
  <r>
    <s v="Image and video quality setting for Direct UI Camera application"/>
    <s v="DirectUI"/>
    <x v="3"/>
    <s v="NOKIA"/>
    <s v="Camera"/>
    <m/>
    <m/>
    <m/>
    <m/>
    <m/>
    <m/>
    <m/>
    <m/>
    <m/>
    <m/>
    <m/>
    <m/>
    <m/>
    <m/>
    <m/>
    <m/>
    <m/>
    <m/>
    <n v="0"/>
    <m/>
    <m/>
    <m/>
    <m/>
    <m/>
    <m/>
    <m/>
    <m/>
    <m/>
    <m/>
    <m/>
    <m/>
  </r>
  <r>
    <s v="SMP Safe (support for multicore processors)"/>
    <m/>
    <x v="3"/>
    <s v="NOKIA"/>
    <s v="wlan"/>
    <m/>
    <m/>
    <m/>
    <m/>
    <m/>
    <m/>
    <m/>
    <m/>
    <m/>
    <m/>
    <m/>
    <m/>
    <m/>
    <m/>
    <m/>
    <m/>
    <m/>
    <m/>
    <m/>
    <m/>
    <m/>
    <m/>
    <m/>
    <m/>
    <m/>
    <m/>
    <m/>
    <m/>
    <n v="3"/>
    <m/>
    <m/>
  </r>
  <r>
    <s v="Support for Parallel Processing in Multicore processors"/>
    <m/>
    <x v="3"/>
    <s v="NOKIA"/>
    <s v="AccessSec"/>
    <m/>
    <m/>
    <m/>
    <m/>
    <m/>
    <m/>
    <m/>
    <m/>
    <m/>
    <m/>
    <m/>
    <m/>
    <m/>
    <m/>
    <m/>
    <m/>
    <m/>
    <m/>
    <m/>
    <m/>
    <m/>
    <m/>
    <m/>
    <m/>
    <m/>
    <m/>
    <m/>
    <m/>
    <n v="3"/>
    <m/>
    <m/>
  </r>
  <r>
    <s v="Direct UI based application "/>
    <s v="DirectUI"/>
    <x v="3"/>
    <s v="NOKIA"/>
    <s v="InternetRadio"/>
    <m/>
    <m/>
    <m/>
    <m/>
    <m/>
    <m/>
    <m/>
    <m/>
    <m/>
    <m/>
    <m/>
    <m/>
    <m/>
    <m/>
    <m/>
    <m/>
    <m/>
    <m/>
    <m/>
    <m/>
    <m/>
    <m/>
    <m/>
    <m/>
    <m/>
    <m/>
    <m/>
    <m/>
    <m/>
    <m/>
    <m/>
  </r>
  <r>
    <s v="Direct UI based application "/>
    <s v="DirectUI"/>
    <x v="3"/>
    <s v="NOKIA"/>
    <s v="MusicPlayer"/>
    <m/>
    <m/>
    <m/>
    <m/>
    <m/>
    <m/>
    <m/>
    <m/>
    <m/>
    <m/>
    <m/>
    <m/>
    <m/>
    <m/>
    <m/>
    <m/>
    <m/>
    <m/>
    <m/>
    <m/>
    <m/>
    <m/>
    <m/>
    <m/>
    <m/>
    <m/>
    <m/>
    <m/>
    <m/>
    <m/>
    <m/>
  </r>
  <r>
    <s v="Direct UI based application "/>
    <s v="DirectUI"/>
    <x v="3"/>
    <s v="NOKIA"/>
    <s v="IPTelephony"/>
    <m/>
    <m/>
    <m/>
    <m/>
    <m/>
    <m/>
    <m/>
    <m/>
    <m/>
    <m/>
    <m/>
    <m/>
    <m/>
    <m/>
    <m/>
    <m/>
    <m/>
    <m/>
    <m/>
    <m/>
    <m/>
    <m/>
    <m/>
    <n v="0"/>
    <m/>
    <m/>
    <m/>
    <m/>
    <m/>
    <m/>
    <m/>
  </r>
  <r>
    <s v="Direct UI based application "/>
    <s v="DirectUI"/>
    <x v="3"/>
    <s v="NOKIA"/>
    <s v="conversations"/>
    <m/>
    <m/>
    <m/>
    <m/>
    <m/>
    <m/>
    <m/>
    <m/>
    <m/>
    <m/>
    <m/>
    <m/>
    <m/>
    <m/>
    <m/>
    <m/>
    <m/>
    <m/>
    <m/>
    <m/>
    <m/>
    <m/>
    <m/>
    <m/>
    <m/>
    <m/>
    <m/>
    <m/>
    <m/>
    <m/>
    <m/>
  </r>
  <r>
    <s v="SMP Product Quality kernel"/>
    <m/>
    <x v="3"/>
    <s v="NOKIA"/>
    <s v="Kernel"/>
    <m/>
    <m/>
    <m/>
    <m/>
    <m/>
    <m/>
    <m/>
    <m/>
    <m/>
    <m/>
    <m/>
    <m/>
    <m/>
    <m/>
    <m/>
    <m/>
    <m/>
    <m/>
    <m/>
    <m/>
    <m/>
    <m/>
    <m/>
    <m/>
    <m/>
    <m/>
    <m/>
    <m/>
    <n v="3"/>
    <m/>
    <m/>
  </r>
  <r>
    <s v="Exposure and color settings for Direct UI Camera application"/>
    <s v="DirectUI"/>
    <x v="3"/>
    <s v="NOKIA"/>
    <s v="Camera"/>
    <m/>
    <m/>
    <m/>
    <m/>
    <m/>
    <m/>
    <m/>
    <m/>
    <m/>
    <m/>
    <m/>
    <m/>
    <m/>
    <m/>
    <m/>
    <m/>
    <m/>
    <m/>
    <n v="0"/>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4"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20" firstHeaderRow="1" firstDataRow="2" firstDataCol="1"/>
  <pivotFields count="36">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showAll="0"/>
    <pivotField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showAll="0" defaultSubtotal="0"/>
  </pivotFields>
  <rowFields count="1">
    <field x="-2"/>
  </rowFields>
  <rowItems count="14">
    <i>
      <x/>
    </i>
    <i i="1">
      <x v="1"/>
    </i>
    <i i="2">
      <x v="2"/>
    </i>
    <i i="3">
      <x v="3"/>
    </i>
    <i i="4">
      <x v="4"/>
    </i>
    <i i="5">
      <x v="5"/>
    </i>
    <i i="6">
      <x v="6"/>
    </i>
    <i i="7">
      <x v="7"/>
    </i>
    <i i="8">
      <x v="8"/>
    </i>
    <i i="9">
      <x v="9"/>
    </i>
    <i i="10">
      <x v="10"/>
    </i>
    <i i="11">
      <x v="11"/>
    </i>
    <i i="12">
      <x v="12"/>
    </i>
    <i i="13">
      <x v="13"/>
    </i>
  </rowItems>
  <colFields count="1">
    <field x="2"/>
  </colFields>
  <colItems count="2">
    <i>
      <x v="2"/>
    </i>
    <i t="grand">
      <x/>
    </i>
  </colItems>
  <dataFields count="14">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IW1029" fld="28" subtotal="count" baseField="0" baseItem="0"/>
    <dataField name="Count of IW1031" fld="29" subtotal="count" baseField="0" baseItem="0"/>
    <dataField name="Count of IW1033" fld="30" subtotal="count" baseField="0" baseItem="0"/>
    <dataField name="Count of IW1035" fld="31" subtotal="count" baseField="0" baseItem="0"/>
    <dataField name="Count of IW1037" fld="32" subtotal="count" baseField="0" baseItem="0"/>
    <dataField name="Count of IW1039" fld="33" subtotal="count" baseField="0" baseItem="0"/>
    <dataField name="Count of 2010-Q4" fld="34"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2"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4"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6" firstHeaderRow="1" firstDataRow="2" firstDataCol="1"/>
  <pivotFields count="36">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showAll="0" defaultSubtotal="0"/>
  </pivotFields>
  <rowFields count="1">
    <field x="-2"/>
  </rowFields>
  <rowItems count="16">
    <i>
      <x/>
    </i>
    <i i="1">
      <x v="1"/>
    </i>
    <i i="2">
      <x v="2"/>
    </i>
    <i i="3">
      <x v="3"/>
    </i>
    <i i="4">
      <x v="4"/>
    </i>
    <i i="5">
      <x v="5"/>
    </i>
    <i i="6">
      <x v="6"/>
    </i>
    <i i="7">
      <x v="7"/>
    </i>
    <i i="8">
      <x v="8"/>
    </i>
    <i i="9">
      <x v="9"/>
    </i>
    <i i="10">
      <x v="10"/>
    </i>
    <i i="11">
      <x v="11"/>
    </i>
    <i i="12">
      <x v="12"/>
    </i>
    <i i="13">
      <x v="13"/>
    </i>
    <i i="14">
      <x v="14"/>
    </i>
    <i i="15">
      <x v="15"/>
    </i>
  </rowItems>
  <colFields count="1">
    <field x="2"/>
  </colFields>
  <colItems count="3">
    <i>
      <x/>
    </i>
    <i>
      <x v="1"/>
    </i>
    <i t="grand">
      <x/>
    </i>
  </colItems>
  <dataFields count="16">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4" fld="34"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R95"/>
  <sheetViews>
    <sheetView zoomScale="90" zoomScaleNormal="90" workbookViewId="0">
      <pane xSplit="8" ySplit="2" topLeftCell="I71" activePane="bottomRight" state="frozen"/>
      <selection pane="topRight" activeCell="H1" sqref="H1"/>
      <selection pane="bottomLeft" activeCell="A3" sqref="A3"/>
      <selection pane="bottomRight" activeCell="H103" sqref="H103"/>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40" max="40" width="9.140625" style="65"/>
  </cols>
  <sheetData>
    <row r="1" spans="1:40" ht="15.75" thickBot="1"/>
    <row r="2" spans="1:40" s="3" customFormat="1" ht="16.5" thickTop="1" thickBot="1">
      <c r="A2" s="17" t="s">
        <v>20</v>
      </c>
      <c r="B2" s="89" t="s">
        <v>309</v>
      </c>
      <c r="C2" s="40"/>
      <c r="D2" s="39" t="s">
        <v>19</v>
      </c>
      <c r="E2" s="6" t="s">
        <v>10</v>
      </c>
      <c r="F2" s="6" t="s">
        <v>31</v>
      </c>
      <c r="G2" s="6" t="s">
        <v>145</v>
      </c>
      <c r="H2" s="15" t="s">
        <v>11</v>
      </c>
      <c r="I2" s="37" t="s">
        <v>22</v>
      </c>
      <c r="J2" s="37" t="s">
        <v>23</v>
      </c>
      <c r="K2" s="37" t="s">
        <v>24</v>
      </c>
      <c r="L2" s="37" t="s">
        <v>25</v>
      </c>
      <c r="M2" s="37" t="s">
        <v>26</v>
      </c>
      <c r="N2" s="37" t="s">
        <v>27</v>
      </c>
      <c r="O2" s="37" t="s">
        <v>28</v>
      </c>
      <c r="P2" s="37" t="s">
        <v>29</v>
      </c>
      <c r="Q2" s="37" t="s">
        <v>411</v>
      </c>
      <c r="R2" s="85" t="s">
        <v>549</v>
      </c>
      <c r="S2" s="37" t="s">
        <v>286</v>
      </c>
      <c r="T2" s="37" t="s">
        <v>287</v>
      </c>
      <c r="U2" s="37" t="s">
        <v>288</v>
      </c>
      <c r="V2" s="37" t="s">
        <v>289</v>
      </c>
      <c r="W2" s="107" t="s">
        <v>290</v>
      </c>
      <c r="X2" s="107" t="s">
        <v>291</v>
      </c>
      <c r="Y2" s="109" t="s">
        <v>512</v>
      </c>
      <c r="Z2" s="107" t="s">
        <v>513</v>
      </c>
      <c r="AA2" s="110" t="s">
        <v>514</v>
      </c>
      <c r="AB2" s="110" t="s">
        <v>515</v>
      </c>
      <c r="AC2" s="112" t="s">
        <v>516</v>
      </c>
      <c r="AD2" s="111" t="s">
        <v>517</v>
      </c>
      <c r="AE2" s="110" t="s">
        <v>518</v>
      </c>
      <c r="AF2" s="110" t="s">
        <v>594</v>
      </c>
      <c r="AG2" s="110" t="s">
        <v>595</v>
      </c>
      <c r="AH2" s="138" t="s">
        <v>596</v>
      </c>
      <c r="AI2" s="15" t="s">
        <v>597</v>
      </c>
      <c r="AJ2" s="113" t="s">
        <v>598</v>
      </c>
      <c r="AK2" s="15" t="s">
        <v>599</v>
      </c>
      <c r="AL2" s="17" t="s">
        <v>110</v>
      </c>
      <c r="AM2" s="6" t="s">
        <v>602</v>
      </c>
      <c r="AN2" s="88"/>
    </row>
    <row r="3" spans="1:40" ht="18" hidden="1" customHeight="1">
      <c r="A3" s="86" t="s">
        <v>150</v>
      </c>
      <c r="B3" s="38" t="s">
        <v>310</v>
      </c>
      <c r="C3" s="38"/>
      <c r="D3" s="11" t="s">
        <v>147</v>
      </c>
      <c r="E3" t="s">
        <v>38</v>
      </c>
      <c r="F3" t="s">
        <v>148</v>
      </c>
      <c r="G3" t="s">
        <v>149</v>
      </c>
      <c r="H3" t="s">
        <v>9</v>
      </c>
      <c r="I3" s="5"/>
      <c r="J3" s="5"/>
      <c r="K3" s="5">
        <v>0</v>
      </c>
      <c r="L3" s="5"/>
      <c r="M3" s="5"/>
      <c r="N3" s="5"/>
      <c r="O3" s="5"/>
      <c r="P3" s="5"/>
      <c r="Q3" s="5"/>
      <c r="R3" s="76"/>
      <c r="S3" s="18"/>
      <c r="T3" s="18"/>
      <c r="U3" s="18"/>
      <c r="V3" s="18"/>
      <c r="W3" s="18"/>
      <c r="X3" s="18"/>
      <c r="Y3" s="18"/>
      <c r="Z3" s="18"/>
      <c r="AA3" s="18"/>
      <c r="AB3" s="18"/>
      <c r="AC3" s="18"/>
      <c r="AD3" s="18"/>
      <c r="AE3" s="18"/>
      <c r="AF3" s="114"/>
      <c r="AG3" s="114"/>
      <c r="AH3" s="114"/>
      <c r="AI3" s="114"/>
      <c r="AJ3" s="114"/>
      <c r="AK3" s="114"/>
      <c r="AL3" s="80"/>
      <c r="AM3" s="20"/>
      <c r="AN3" s="65">
        <f t="shared" ref="AN3:AN10" si="0">COUNTA(I3:AM3)</f>
        <v>1</v>
      </c>
    </row>
    <row r="4" spans="1:40" hidden="1">
      <c r="A4" s="87"/>
      <c r="B4" s="38" t="s">
        <v>311</v>
      </c>
      <c r="C4" s="38">
        <v>-1</v>
      </c>
      <c r="D4" s="11" t="s">
        <v>3</v>
      </c>
      <c r="E4" t="s">
        <v>106</v>
      </c>
      <c r="F4" t="s">
        <v>32</v>
      </c>
      <c r="G4" t="s">
        <v>143</v>
      </c>
      <c r="H4" t="s">
        <v>2</v>
      </c>
      <c r="I4" s="5"/>
      <c r="J4" s="5"/>
      <c r="K4" s="5">
        <v>0</v>
      </c>
      <c r="L4" s="5"/>
      <c r="M4" s="5"/>
      <c r="N4" s="5"/>
      <c r="O4" s="5"/>
      <c r="P4" s="5"/>
      <c r="Q4" s="5"/>
      <c r="R4" s="76"/>
      <c r="S4" s="18"/>
      <c r="T4" s="18"/>
      <c r="U4" s="18"/>
      <c r="V4" s="18"/>
      <c r="W4" s="18"/>
      <c r="X4" s="18"/>
      <c r="Y4" s="18"/>
      <c r="Z4" s="18"/>
      <c r="AA4" s="18"/>
      <c r="AB4" s="18"/>
      <c r="AC4" s="18"/>
      <c r="AD4" s="18"/>
      <c r="AE4" s="18"/>
      <c r="AF4" s="114"/>
      <c r="AG4" s="114"/>
      <c r="AH4" s="114"/>
      <c r="AI4" s="114"/>
      <c r="AJ4" s="114"/>
      <c r="AK4" s="114"/>
      <c r="AL4" s="80"/>
      <c r="AM4" s="20"/>
      <c r="AN4" s="65">
        <f t="shared" si="0"/>
        <v>1</v>
      </c>
    </row>
    <row r="5" spans="1:40" hidden="1">
      <c r="A5" s="87"/>
      <c r="B5" s="38" t="s">
        <v>311</v>
      </c>
      <c r="C5" s="38">
        <v>-1</v>
      </c>
      <c r="D5" s="11" t="s">
        <v>107</v>
      </c>
      <c r="E5" t="s">
        <v>106</v>
      </c>
      <c r="F5" t="s">
        <v>32</v>
      </c>
      <c r="G5" t="s">
        <v>143</v>
      </c>
      <c r="H5" t="s">
        <v>4</v>
      </c>
      <c r="I5" s="4"/>
      <c r="J5" s="4"/>
      <c r="K5" s="4">
        <v>0</v>
      </c>
      <c r="L5" s="4"/>
      <c r="M5" s="4"/>
      <c r="N5" s="4"/>
      <c r="O5" s="4"/>
      <c r="P5" s="4"/>
      <c r="Q5" s="4"/>
      <c r="R5" s="77"/>
      <c r="S5" s="16"/>
      <c r="T5" s="4"/>
      <c r="U5" s="4"/>
      <c r="V5" s="16"/>
      <c r="W5" s="4"/>
      <c r="X5" s="16"/>
      <c r="Y5" s="16"/>
      <c r="Z5" s="16"/>
      <c r="AA5" s="16"/>
      <c r="AB5" s="16"/>
      <c r="AC5" s="16"/>
      <c r="AD5" s="16"/>
      <c r="AE5" s="16"/>
      <c r="AF5" s="114"/>
      <c r="AG5" s="114"/>
      <c r="AH5" s="114"/>
      <c r="AI5" s="114"/>
      <c r="AJ5" s="114"/>
      <c r="AK5" s="114"/>
      <c r="AL5" s="81"/>
      <c r="AM5" s="21"/>
      <c r="AN5" s="65">
        <f t="shared" si="0"/>
        <v>1</v>
      </c>
    </row>
    <row r="6" spans="1:40" hidden="1">
      <c r="A6" s="26"/>
      <c r="B6" s="38"/>
      <c r="C6" s="38"/>
      <c r="D6" s="11" t="s">
        <v>152</v>
      </c>
      <c r="E6" t="s">
        <v>44</v>
      </c>
      <c r="F6" t="s">
        <v>32</v>
      </c>
      <c r="G6" t="s">
        <v>143</v>
      </c>
      <c r="H6" t="s">
        <v>152</v>
      </c>
      <c r="I6" s="4"/>
      <c r="J6" s="4"/>
      <c r="K6" s="4"/>
      <c r="L6" s="4"/>
      <c r="M6" s="4"/>
      <c r="N6" s="4"/>
      <c r="O6" s="4"/>
      <c r="P6" s="4"/>
      <c r="Q6" s="4"/>
      <c r="R6" s="77"/>
      <c r="S6" s="16"/>
      <c r="T6" s="4"/>
      <c r="U6" s="4"/>
      <c r="V6" s="16"/>
      <c r="W6" s="4"/>
      <c r="X6" s="16">
        <v>1</v>
      </c>
      <c r="Y6" s="16"/>
      <c r="Z6" s="16"/>
      <c r="AA6" s="16"/>
      <c r="AB6" s="16"/>
      <c r="AC6" s="16"/>
      <c r="AD6" s="16"/>
      <c r="AE6" s="16"/>
      <c r="AF6" s="114"/>
      <c r="AG6" s="114"/>
      <c r="AH6" s="114"/>
      <c r="AI6" s="114"/>
      <c r="AJ6" s="114"/>
      <c r="AK6" s="114"/>
      <c r="AL6" s="81"/>
      <c r="AM6" s="21"/>
      <c r="AN6" s="65">
        <f t="shared" si="0"/>
        <v>1</v>
      </c>
    </row>
    <row r="7" spans="1:40" hidden="1">
      <c r="A7" s="92">
        <v>1339</v>
      </c>
      <c r="B7" s="38"/>
      <c r="C7" s="38"/>
      <c r="D7" s="11" t="s">
        <v>344</v>
      </c>
      <c r="E7" t="s">
        <v>15</v>
      </c>
      <c r="F7" t="s">
        <v>533</v>
      </c>
      <c r="G7" t="s">
        <v>143</v>
      </c>
      <c r="H7" t="s">
        <v>15</v>
      </c>
      <c r="I7" s="4"/>
      <c r="J7" s="4"/>
      <c r="K7" s="4"/>
      <c r="L7" s="4"/>
      <c r="M7" s="4"/>
      <c r="N7" s="4"/>
      <c r="O7" s="4"/>
      <c r="P7" s="4"/>
      <c r="Q7" s="4"/>
      <c r="R7" s="77"/>
      <c r="S7" s="16"/>
      <c r="T7" s="4"/>
      <c r="U7" s="4"/>
      <c r="V7" s="16"/>
      <c r="W7" s="4"/>
      <c r="X7" s="16"/>
      <c r="Y7" s="16"/>
      <c r="Z7" s="16"/>
      <c r="AA7" s="16"/>
      <c r="AB7" s="16"/>
      <c r="AC7" s="16"/>
      <c r="AD7" s="16"/>
      <c r="AE7" s="16"/>
      <c r="AF7" s="114"/>
      <c r="AG7" s="114"/>
      <c r="AH7" s="114"/>
      <c r="AI7" s="114"/>
      <c r="AJ7" s="114"/>
      <c r="AK7" s="114"/>
      <c r="AL7" s="81"/>
      <c r="AM7" s="21"/>
      <c r="AN7" s="65">
        <f t="shared" si="0"/>
        <v>0</v>
      </c>
    </row>
    <row r="8" spans="1:40" ht="14.25" hidden="1" customHeight="1">
      <c r="A8" s="92">
        <v>1340</v>
      </c>
      <c r="B8" s="38"/>
      <c r="C8" s="38"/>
      <c r="D8" s="11" t="s">
        <v>345</v>
      </c>
      <c r="E8" t="s">
        <v>15</v>
      </c>
      <c r="F8" t="s">
        <v>533</v>
      </c>
      <c r="G8" t="s">
        <v>143</v>
      </c>
      <c r="H8" t="s">
        <v>15</v>
      </c>
      <c r="I8" s="4"/>
      <c r="J8" s="4"/>
      <c r="K8" s="4"/>
      <c r="L8" s="4"/>
      <c r="M8" s="4"/>
      <c r="N8" s="4"/>
      <c r="O8" s="4"/>
      <c r="P8" s="4"/>
      <c r="Q8" s="4"/>
      <c r="R8" s="77"/>
      <c r="S8" s="16"/>
      <c r="T8" s="4"/>
      <c r="U8" s="4"/>
      <c r="V8" s="16"/>
      <c r="W8" s="4"/>
      <c r="X8" s="16"/>
      <c r="Y8" s="16"/>
      <c r="Z8" s="16"/>
      <c r="AA8" s="16"/>
      <c r="AB8" s="16"/>
      <c r="AC8" s="16"/>
      <c r="AD8" s="16"/>
      <c r="AE8" s="16"/>
      <c r="AF8" s="114"/>
      <c r="AG8" s="114"/>
      <c r="AH8" s="114"/>
      <c r="AI8" s="114"/>
      <c r="AJ8" s="114"/>
      <c r="AK8" s="114"/>
      <c r="AL8" s="81"/>
      <c r="AM8" s="21"/>
      <c r="AN8" s="65">
        <f t="shared" si="0"/>
        <v>0</v>
      </c>
    </row>
    <row r="9" spans="1:40" ht="14.25" hidden="1" customHeight="1">
      <c r="A9" s="92">
        <v>1341</v>
      </c>
      <c r="B9" s="38"/>
      <c r="C9" s="38"/>
      <c r="D9" s="11" t="s">
        <v>346</v>
      </c>
      <c r="E9" t="s">
        <v>15</v>
      </c>
      <c r="F9" t="s">
        <v>533</v>
      </c>
      <c r="G9" t="s">
        <v>143</v>
      </c>
      <c r="H9" t="s">
        <v>15</v>
      </c>
      <c r="I9" s="4"/>
      <c r="J9" s="4"/>
      <c r="K9" s="4"/>
      <c r="L9" s="4"/>
      <c r="M9" s="4"/>
      <c r="N9" s="4"/>
      <c r="O9" s="4"/>
      <c r="P9" s="4"/>
      <c r="Q9" s="4"/>
      <c r="R9" s="77"/>
      <c r="S9" s="16"/>
      <c r="T9" s="4"/>
      <c r="U9" s="4"/>
      <c r="V9" s="16"/>
      <c r="W9" s="4"/>
      <c r="X9" s="16"/>
      <c r="Y9" s="16"/>
      <c r="Z9" s="16"/>
      <c r="AA9" s="16"/>
      <c r="AB9" s="16"/>
      <c r="AC9" s="16"/>
      <c r="AD9" s="16"/>
      <c r="AE9" s="16"/>
      <c r="AF9" s="114"/>
      <c r="AG9" s="114"/>
      <c r="AH9" s="114"/>
      <c r="AI9" s="114"/>
      <c r="AJ9" s="114"/>
      <c r="AK9" s="114"/>
      <c r="AL9" s="81"/>
      <c r="AM9" s="21"/>
      <c r="AN9" s="65">
        <f t="shared" si="0"/>
        <v>0</v>
      </c>
    </row>
    <row r="10" spans="1:40" ht="14.25" hidden="1" customHeight="1">
      <c r="A10" s="87">
        <v>906</v>
      </c>
      <c r="B10" s="38" t="s">
        <v>434</v>
      </c>
      <c r="C10" s="38"/>
      <c r="D10" s="11" t="s">
        <v>274</v>
      </c>
      <c r="E10" t="s">
        <v>273</v>
      </c>
      <c r="F10" t="s">
        <v>32</v>
      </c>
      <c r="G10" t="s">
        <v>143</v>
      </c>
      <c r="H10" t="s">
        <v>275</v>
      </c>
      <c r="I10" s="4"/>
      <c r="J10" s="4"/>
      <c r="K10" s="4"/>
      <c r="L10" s="4"/>
      <c r="M10" s="4"/>
      <c r="N10" s="4"/>
      <c r="O10" s="4"/>
      <c r="P10" s="4"/>
      <c r="Q10" s="4"/>
      <c r="R10" s="77"/>
      <c r="S10" s="16">
        <v>0</v>
      </c>
      <c r="T10" s="4"/>
      <c r="U10" s="4"/>
      <c r="V10" s="16"/>
      <c r="W10" s="4"/>
      <c r="X10" s="16"/>
      <c r="Y10" s="16"/>
      <c r="Z10" s="16"/>
      <c r="AA10" s="16"/>
      <c r="AB10" s="16"/>
      <c r="AC10" s="16"/>
      <c r="AD10" s="16"/>
      <c r="AE10" s="16"/>
      <c r="AF10" s="114"/>
      <c r="AG10" s="114"/>
      <c r="AH10" s="114"/>
      <c r="AI10" s="114"/>
      <c r="AJ10" s="114"/>
      <c r="AK10" s="114"/>
      <c r="AL10" s="81"/>
      <c r="AM10" s="21"/>
      <c r="AN10" s="65">
        <f t="shared" si="0"/>
        <v>1</v>
      </c>
    </row>
    <row r="11" spans="1:40" ht="14.25" hidden="1" customHeight="1">
      <c r="A11" s="87">
        <v>1347</v>
      </c>
      <c r="B11" s="38" t="s">
        <v>434</v>
      </c>
      <c r="C11" s="38"/>
      <c r="D11" s="11" t="s">
        <v>349</v>
      </c>
      <c r="E11" t="s">
        <v>276</v>
      </c>
      <c r="F11" t="s">
        <v>32</v>
      </c>
      <c r="G11" t="s">
        <v>143</v>
      </c>
      <c r="H11" t="s">
        <v>348</v>
      </c>
      <c r="I11" s="4"/>
      <c r="J11" s="4"/>
      <c r="K11" s="4"/>
      <c r="L11" s="4"/>
      <c r="M11" s="4"/>
      <c r="N11" s="4"/>
      <c r="O11" s="4"/>
      <c r="P11" s="4"/>
      <c r="Q11" s="4"/>
      <c r="R11" s="77"/>
      <c r="S11" s="16">
        <v>0</v>
      </c>
      <c r="T11" s="4"/>
      <c r="U11" s="4"/>
      <c r="V11" s="16"/>
      <c r="W11" s="4"/>
      <c r="X11" s="16"/>
      <c r="Y11" s="16"/>
      <c r="Z11" s="16"/>
      <c r="AA11" s="16"/>
      <c r="AB11" s="16"/>
      <c r="AC11" s="16"/>
      <c r="AD11" s="16"/>
      <c r="AE11" s="16"/>
      <c r="AF11" s="114"/>
      <c r="AG11" s="114"/>
      <c r="AH11" s="114"/>
      <c r="AI11" s="114"/>
      <c r="AJ11" s="114"/>
      <c r="AK11" s="114"/>
      <c r="AL11" s="81"/>
      <c r="AM11" s="21"/>
    </row>
    <row r="12" spans="1:40" ht="14.25" hidden="1" customHeight="1">
      <c r="A12" s="87">
        <v>1349</v>
      </c>
      <c r="B12" s="38" t="s">
        <v>434</v>
      </c>
      <c r="C12" s="38"/>
      <c r="D12" s="11" t="s">
        <v>350</v>
      </c>
      <c r="E12" t="s">
        <v>276</v>
      </c>
      <c r="F12" t="s">
        <v>32</v>
      </c>
      <c r="G12" t="s">
        <v>347</v>
      </c>
      <c r="H12" t="s">
        <v>154</v>
      </c>
      <c r="I12" s="4"/>
      <c r="J12" s="4"/>
      <c r="K12" s="4"/>
      <c r="L12" s="4"/>
      <c r="M12" s="4"/>
      <c r="N12" s="4"/>
      <c r="O12" s="4"/>
      <c r="P12" s="4"/>
      <c r="Q12" s="4">
        <v>0</v>
      </c>
      <c r="R12" s="77"/>
      <c r="S12" s="16"/>
      <c r="T12" s="4"/>
      <c r="U12" s="4"/>
      <c r="V12" s="16"/>
      <c r="W12" s="4"/>
      <c r="X12" s="16"/>
      <c r="Y12" s="16"/>
      <c r="Z12" s="16"/>
      <c r="AA12" s="16"/>
      <c r="AB12" s="16"/>
      <c r="AC12" s="16"/>
      <c r="AD12" s="16"/>
      <c r="AE12" s="16"/>
      <c r="AF12" s="114"/>
      <c r="AG12" s="114"/>
      <c r="AH12" s="114"/>
      <c r="AI12" s="114"/>
      <c r="AJ12" s="114"/>
      <c r="AK12" s="114"/>
      <c r="AL12" s="81"/>
      <c r="AM12" s="21"/>
    </row>
    <row r="13" spans="1:40" ht="14.25" hidden="1" customHeight="1">
      <c r="A13" s="87">
        <v>1345</v>
      </c>
      <c r="B13" s="38" t="s">
        <v>434</v>
      </c>
      <c r="C13" s="38"/>
      <c r="D13" s="11" t="s">
        <v>351</v>
      </c>
      <c r="E13" t="s">
        <v>276</v>
      </c>
      <c r="F13" t="s">
        <v>32</v>
      </c>
      <c r="G13" t="s">
        <v>143</v>
      </c>
      <c r="H13" t="s">
        <v>352</v>
      </c>
      <c r="I13" s="4"/>
      <c r="J13" s="4"/>
      <c r="K13" s="4"/>
      <c r="L13" s="4"/>
      <c r="M13" s="4"/>
      <c r="N13" s="4"/>
      <c r="O13" s="4"/>
      <c r="P13" s="4"/>
      <c r="Q13" s="4">
        <v>0</v>
      </c>
      <c r="R13" s="77"/>
      <c r="S13" s="16"/>
      <c r="T13" s="4"/>
      <c r="U13" s="4"/>
      <c r="V13" s="16"/>
      <c r="W13" s="4"/>
      <c r="X13" s="16"/>
      <c r="Y13" s="16"/>
      <c r="Z13" s="16"/>
      <c r="AA13" s="16"/>
      <c r="AB13" s="16"/>
      <c r="AC13" s="16"/>
      <c r="AD13" s="16"/>
      <c r="AE13" s="16"/>
      <c r="AF13" s="114"/>
      <c r="AG13" s="114"/>
      <c r="AH13" s="114"/>
      <c r="AI13" s="114"/>
      <c r="AJ13" s="114"/>
      <c r="AK13" s="114"/>
      <c r="AL13" s="81"/>
      <c r="AM13" s="21"/>
    </row>
    <row r="14" spans="1:40" ht="14.25" hidden="1" customHeight="1">
      <c r="A14" s="87">
        <v>1348</v>
      </c>
      <c r="B14" s="38" t="s">
        <v>434</v>
      </c>
      <c r="C14" s="38"/>
      <c r="D14" s="11" t="s">
        <v>353</v>
      </c>
      <c r="E14" t="s">
        <v>276</v>
      </c>
      <c r="F14" t="s">
        <v>32</v>
      </c>
      <c r="G14" t="s">
        <v>143</v>
      </c>
      <c r="H14" t="s">
        <v>354</v>
      </c>
      <c r="I14" s="4"/>
      <c r="J14" s="4"/>
      <c r="K14" s="4"/>
      <c r="L14" s="4"/>
      <c r="M14" s="4"/>
      <c r="N14" s="4"/>
      <c r="O14" s="4"/>
      <c r="P14" s="4"/>
      <c r="Q14" s="4">
        <v>0</v>
      </c>
      <c r="R14" s="77"/>
      <c r="S14" s="16"/>
      <c r="T14" s="4"/>
      <c r="U14" s="4"/>
      <c r="V14" s="16"/>
      <c r="W14" s="4"/>
      <c r="X14" s="16"/>
      <c r="Y14" s="16"/>
      <c r="Z14" s="16"/>
      <c r="AA14" s="16"/>
      <c r="AB14" s="16"/>
      <c r="AC14" s="16"/>
      <c r="AD14" s="16"/>
      <c r="AE14" s="16"/>
      <c r="AF14" s="114"/>
      <c r="AG14" s="114"/>
      <c r="AH14" s="114"/>
      <c r="AI14" s="114"/>
      <c r="AJ14" s="114"/>
      <c r="AK14" s="114"/>
      <c r="AL14" s="81"/>
      <c r="AM14" s="21"/>
    </row>
    <row r="15" spans="1:40" ht="14.25" hidden="1" customHeight="1">
      <c r="A15" s="87">
        <v>1368</v>
      </c>
      <c r="B15" s="38" t="s">
        <v>434</v>
      </c>
      <c r="C15" s="38"/>
      <c r="D15" s="11" t="s">
        <v>355</v>
      </c>
      <c r="E15" t="s">
        <v>276</v>
      </c>
      <c r="F15" t="s">
        <v>32</v>
      </c>
      <c r="G15" t="s">
        <v>143</v>
      </c>
      <c r="H15" t="s">
        <v>356</v>
      </c>
      <c r="I15" s="4"/>
      <c r="J15" s="4"/>
      <c r="K15" s="4"/>
      <c r="L15" s="4"/>
      <c r="M15" s="4"/>
      <c r="N15" s="4"/>
      <c r="O15" s="4"/>
      <c r="P15" s="4">
        <v>0</v>
      </c>
      <c r="Q15" s="4"/>
      <c r="R15" s="77"/>
      <c r="S15" s="16"/>
      <c r="T15" s="4"/>
      <c r="U15" s="4"/>
      <c r="V15" s="16"/>
      <c r="W15" s="4"/>
      <c r="X15" s="16"/>
      <c r="Y15" s="16"/>
      <c r="Z15" s="16"/>
      <c r="AA15" s="16"/>
      <c r="AB15" s="16"/>
      <c r="AC15" s="16"/>
      <c r="AD15" s="16"/>
      <c r="AE15" s="16"/>
      <c r="AF15" s="114"/>
      <c r="AG15" s="114"/>
      <c r="AH15" s="114"/>
      <c r="AI15" s="114"/>
      <c r="AJ15" s="114"/>
      <c r="AK15" s="114"/>
      <c r="AL15" s="81"/>
      <c r="AM15" s="21"/>
    </row>
    <row r="16" spans="1:40" ht="14.25" hidden="1" customHeight="1">
      <c r="A16" s="87">
        <v>1464</v>
      </c>
      <c r="B16" s="38" t="s">
        <v>434</v>
      </c>
      <c r="C16" s="38"/>
      <c r="D16" s="11" t="s">
        <v>386</v>
      </c>
      <c r="E16" t="s">
        <v>276</v>
      </c>
      <c r="F16" t="s">
        <v>32</v>
      </c>
      <c r="G16" t="s">
        <v>143</v>
      </c>
      <c r="H16" t="s">
        <v>294</v>
      </c>
      <c r="I16" s="4"/>
      <c r="J16" s="4"/>
      <c r="K16" s="4"/>
      <c r="L16" s="4"/>
      <c r="M16" s="4"/>
      <c r="N16" s="4"/>
      <c r="O16" s="4"/>
      <c r="P16" s="4">
        <v>0</v>
      </c>
      <c r="Q16" s="4"/>
      <c r="R16" s="77"/>
      <c r="S16" s="16"/>
      <c r="T16" s="4"/>
      <c r="U16" s="4"/>
      <c r="V16" s="16"/>
      <c r="W16" s="4"/>
      <c r="X16" s="16"/>
      <c r="Y16" s="16"/>
      <c r="Z16" s="16"/>
      <c r="AA16" s="16"/>
      <c r="AB16" s="16"/>
      <c r="AC16" s="16"/>
      <c r="AD16" s="16"/>
      <c r="AE16" s="16"/>
      <c r="AF16" s="114"/>
      <c r="AG16" s="114"/>
      <c r="AH16" s="114"/>
      <c r="AI16" s="114"/>
      <c r="AJ16" s="114"/>
      <c r="AK16" s="114"/>
      <c r="AL16" s="81"/>
      <c r="AM16" s="21"/>
    </row>
    <row r="17" spans="1:40" ht="14.25" hidden="1" customHeight="1">
      <c r="A17" s="87">
        <v>1397</v>
      </c>
      <c r="B17" s="38" t="s">
        <v>435</v>
      </c>
      <c r="C17" s="38"/>
      <c r="D17" s="11" t="s">
        <v>360</v>
      </c>
      <c r="E17" t="s">
        <v>276</v>
      </c>
      <c r="F17" t="s">
        <v>32</v>
      </c>
      <c r="G17" t="s">
        <v>143</v>
      </c>
      <c r="H17" t="s">
        <v>319</v>
      </c>
      <c r="I17" s="4"/>
      <c r="J17" s="4"/>
      <c r="K17" s="4"/>
      <c r="L17" s="4"/>
      <c r="M17" s="4"/>
      <c r="N17" s="4"/>
      <c r="O17" s="4"/>
      <c r="P17" s="4"/>
      <c r="Q17" s="4"/>
      <c r="R17" s="77"/>
      <c r="S17" s="16"/>
      <c r="T17" s="4"/>
      <c r="U17" s="4"/>
      <c r="V17" s="16">
        <v>0</v>
      </c>
      <c r="W17" s="4"/>
      <c r="X17" s="16"/>
      <c r="Y17" s="16"/>
      <c r="Z17" s="16"/>
      <c r="AA17" s="16"/>
      <c r="AB17" s="16"/>
      <c r="AC17" s="16"/>
      <c r="AD17" s="16"/>
      <c r="AE17" s="16"/>
      <c r="AF17" s="114"/>
      <c r="AG17" s="114"/>
      <c r="AH17" s="114"/>
      <c r="AI17" s="114"/>
      <c r="AJ17" s="114"/>
      <c r="AK17" s="114"/>
      <c r="AL17" s="81"/>
      <c r="AM17" s="21"/>
    </row>
    <row r="18" spans="1:40" ht="14.25" hidden="1" customHeight="1">
      <c r="A18" s="87">
        <v>739</v>
      </c>
      <c r="B18" s="38" t="s">
        <v>434</v>
      </c>
      <c r="C18" s="38"/>
      <c r="D18" s="11" t="s">
        <v>357</v>
      </c>
      <c r="E18" t="s">
        <v>276</v>
      </c>
      <c r="F18" t="s">
        <v>32</v>
      </c>
      <c r="G18" t="s">
        <v>143</v>
      </c>
      <c r="H18" t="s">
        <v>358</v>
      </c>
      <c r="I18" s="4"/>
      <c r="J18" s="4"/>
      <c r="K18" s="4"/>
      <c r="L18" s="4"/>
      <c r="M18" s="4"/>
      <c r="N18" s="4"/>
      <c r="O18" s="4"/>
      <c r="P18" s="4">
        <v>0</v>
      </c>
      <c r="Q18" s="4"/>
      <c r="R18" s="77"/>
      <c r="S18" s="16"/>
      <c r="T18" s="4"/>
      <c r="U18" s="4"/>
      <c r="V18" s="16"/>
      <c r="W18" s="4"/>
      <c r="X18" s="16"/>
      <c r="Y18" s="16"/>
      <c r="Z18" s="16"/>
      <c r="AA18" s="16"/>
      <c r="AB18" s="16"/>
      <c r="AC18" s="16"/>
      <c r="AD18" s="16"/>
      <c r="AE18" s="16"/>
      <c r="AF18" s="114"/>
      <c r="AG18" s="114"/>
      <c r="AH18" s="114"/>
      <c r="AI18" s="114"/>
      <c r="AJ18" s="114"/>
      <c r="AK18" s="114"/>
      <c r="AL18" s="81"/>
      <c r="AM18" s="21"/>
    </row>
    <row r="19" spans="1:40" hidden="1">
      <c r="A19" s="87">
        <v>1451</v>
      </c>
      <c r="B19" s="38" t="s">
        <v>511</v>
      </c>
      <c r="C19" s="38"/>
      <c r="D19" s="11" t="s">
        <v>387</v>
      </c>
      <c r="E19" t="s">
        <v>136</v>
      </c>
      <c r="F19" t="s">
        <v>32</v>
      </c>
      <c r="G19" t="s">
        <v>143</v>
      </c>
      <c r="H19" t="s">
        <v>359</v>
      </c>
      <c r="I19" s="4"/>
      <c r="J19" s="4"/>
      <c r="K19" s="4"/>
      <c r="L19" s="4"/>
      <c r="M19" s="4"/>
      <c r="N19" s="4"/>
      <c r="O19" s="4"/>
      <c r="P19" s="4"/>
      <c r="Q19" s="4">
        <v>0</v>
      </c>
      <c r="R19" s="77"/>
      <c r="S19" s="16"/>
      <c r="T19" s="4"/>
      <c r="U19" s="4"/>
      <c r="V19" s="16"/>
      <c r="W19" s="4"/>
      <c r="X19" s="16"/>
      <c r="Y19" s="16"/>
      <c r="Z19" s="16"/>
      <c r="AA19" s="16"/>
      <c r="AB19" s="16"/>
      <c r="AC19" s="16"/>
      <c r="AD19" s="16"/>
      <c r="AE19" s="16"/>
      <c r="AF19" s="114"/>
      <c r="AG19" s="114"/>
      <c r="AH19" s="114"/>
      <c r="AI19" s="114"/>
      <c r="AJ19" s="114"/>
      <c r="AK19" s="114"/>
      <c r="AL19" s="81"/>
      <c r="AM19" s="21"/>
    </row>
    <row r="20" spans="1:40" hidden="1">
      <c r="A20" s="87">
        <v>1468</v>
      </c>
      <c r="B20" s="38" t="s">
        <v>435</v>
      </c>
      <c r="C20" s="38"/>
      <c r="D20" s="11" t="s">
        <v>437</v>
      </c>
      <c r="E20" t="s">
        <v>136</v>
      </c>
      <c r="F20" t="s">
        <v>32</v>
      </c>
      <c r="G20" t="s">
        <v>143</v>
      </c>
      <c r="H20" t="s">
        <v>359</v>
      </c>
      <c r="I20" s="4"/>
      <c r="J20" s="4"/>
      <c r="K20" s="4"/>
      <c r="L20" s="4"/>
      <c r="M20" s="4"/>
      <c r="N20" s="4"/>
      <c r="O20" s="4"/>
      <c r="P20" s="4"/>
      <c r="Q20" s="4"/>
      <c r="R20" s="77"/>
      <c r="S20" s="16"/>
      <c r="T20" s="4"/>
      <c r="U20" s="4"/>
      <c r="V20" s="16"/>
      <c r="W20" s="4">
        <v>0</v>
      </c>
      <c r="X20" s="16"/>
      <c r="Y20" s="16"/>
      <c r="Z20" s="16"/>
      <c r="AA20" s="16"/>
      <c r="AB20" s="16"/>
      <c r="AC20" s="16"/>
      <c r="AD20" s="16"/>
      <c r="AE20" s="16"/>
      <c r="AF20" s="114"/>
      <c r="AG20" s="114"/>
      <c r="AH20" s="114"/>
      <c r="AI20" s="114"/>
      <c r="AJ20" s="114"/>
      <c r="AK20" s="114"/>
      <c r="AL20" s="81"/>
      <c r="AM20" s="21"/>
    </row>
    <row r="21" spans="1:40" ht="14.25" hidden="1" customHeight="1">
      <c r="A21" s="87">
        <v>266</v>
      </c>
      <c r="B21" s="38" t="s">
        <v>433</v>
      </c>
      <c r="C21" s="38"/>
      <c r="D21" s="11" t="s">
        <v>264</v>
      </c>
      <c r="E21" t="s">
        <v>261</v>
      </c>
      <c r="F21" t="s">
        <v>32</v>
      </c>
      <c r="G21" t="s">
        <v>143</v>
      </c>
      <c r="H21" t="s">
        <v>111</v>
      </c>
      <c r="I21" s="4"/>
      <c r="J21" s="4"/>
      <c r="K21" s="4"/>
      <c r="L21" s="4"/>
      <c r="M21" s="4"/>
      <c r="N21" s="4"/>
      <c r="O21" s="4">
        <v>0</v>
      </c>
      <c r="P21" s="4"/>
      <c r="Q21" s="4"/>
      <c r="R21" s="77"/>
      <c r="S21" s="16"/>
      <c r="T21" s="4"/>
      <c r="U21" s="4"/>
      <c r="V21" s="16"/>
      <c r="W21" s="4"/>
      <c r="X21" s="16"/>
      <c r="Y21" s="16"/>
      <c r="Z21" s="16"/>
      <c r="AA21" s="16"/>
      <c r="AB21" s="16"/>
      <c r="AC21" s="16"/>
      <c r="AD21" s="16"/>
      <c r="AE21" s="16"/>
      <c r="AF21" s="114"/>
      <c r="AG21" s="114"/>
      <c r="AH21" s="114"/>
      <c r="AI21" s="114"/>
      <c r="AJ21" s="114"/>
      <c r="AK21" s="114"/>
      <c r="AL21" s="81"/>
      <c r="AM21" s="21"/>
      <c r="AN21" s="65">
        <f t="shared" ref="AN21:AN41" si="1">COUNTA(I21:AM21)</f>
        <v>1</v>
      </c>
    </row>
    <row r="22" spans="1:40" ht="14.25" hidden="1" customHeight="1">
      <c r="A22" s="87">
        <v>267</v>
      </c>
      <c r="B22" s="38" t="s">
        <v>433</v>
      </c>
      <c r="C22" s="38"/>
      <c r="D22" s="11" t="s">
        <v>263</v>
      </c>
      <c r="E22" t="s">
        <v>261</v>
      </c>
      <c r="F22" t="s">
        <v>32</v>
      </c>
      <c r="G22" t="s">
        <v>143</v>
      </c>
      <c r="H22" t="s">
        <v>111</v>
      </c>
      <c r="I22" s="4"/>
      <c r="J22" s="4"/>
      <c r="K22" s="4"/>
      <c r="L22" s="4"/>
      <c r="M22" s="4"/>
      <c r="N22" s="4"/>
      <c r="O22" s="4">
        <v>0</v>
      </c>
      <c r="P22" s="4"/>
      <c r="Q22" s="4"/>
      <c r="R22" s="77"/>
      <c r="S22" s="16"/>
      <c r="T22" s="4"/>
      <c r="U22" s="4"/>
      <c r="V22" s="16"/>
      <c r="W22" s="4"/>
      <c r="X22" s="16"/>
      <c r="Y22" s="16"/>
      <c r="Z22" s="16"/>
      <c r="AA22" s="16"/>
      <c r="AB22" s="16"/>
      <c r="AC22" s="16"/>
      <c r="AD22" s="16"/>
      <c r="AE22" s="16"/>
      <c r="AF22" s="114"/>
      <c r="AG22" s="114"/>
      <c r="AH22" s="114"/>
      <c r="AI22" s="114"/>
      <c r="AJ22" s="114"/>
      <c r="AK22" s="114"/>
      <c r="AL22" s="81"/>
      <c r="AM22" s="21"/>
      <c r="AN22" s="65">
        <f t="shared" si="1"/>
        <v>1</v>
      </c>
    </row>
    <row r="23" spans="1:40" ht="14.25" hidden="1" customHeight="1">
      <c r="A23" s="87">
        <v>268</v>
      </c>
      <c r="B23" s="38" t="s">
        <v>312</v>
      </c>
      <c r="C23" s="38"/>
      <c r="D23" s="11" t="s">
        <v>262</v>
      </c>
      <c r="E23" t="s">
        <v>261</v>
      </c>
      <c r="F23" t="s">
        <v>32</v>
      </c>
      <c r="G23" t="s">
        <v>143</v>
      </c>
      <c r="H23" t="s">
        <v>111</v>
      </c>
      <c r="I23" s="4"/>
      <c r="J23" s="4"/>
      <c r="K23" s="4"/>
      <c r="L23" s="4"/>
      <c r="M23" s="4"/>
      <c r="N23" s="4">
        <v>0</v>
      </c>
      <c r="O23" s="4"/>
      <c r="P23" s="4"/>
      <c r="Q23" s="4"/>
      <c r="R23" s="77"/>
      <c r="S23" s="16"/>
      <c r="T23" s="4"/>
      <c r="U23" s="4"/>
      <c r="V23" s="16"/>
      <c r="W23" s="4"/>
      <c r="X23" s="16"/>
      <c r="Y23" s="16"/>
      <c r="Z23" s="16"/>
      <c r="AA23" s="16"/>
      <c r="AB23" s="16"/>
      <c r="AC23" s="16"/>
      <c r="AD23" s="16"/>
      <c r="AE23" s="16"/>
      <c r="AF23" s="114"/>
      <c r="AG23" s="114"/>
      <c r="AH23" s="114"/>
      <c r="AI23" s="114"/>
      <c r="AJ23" s="114"/>
      <c r="AK23" s="114"/>
      <c r="AL23" s="81"/>
      <c r="AM23" s="21"/>
      <c r="AN23" s="65">
        <f t="shared" si="1"/>
        <v>1</v>
      </c>
    </row>
    <row r="24" spans="1:40" ht="14.25" hidden="1" customHeight="1">
      <c r="A24" s="87">
        <v>208</v>
      </c>
      <c r="B24" s="38" t="s">
        <v>436</v>
      </c>
      <c r="C24" s="38"/>
      <c r="D24" s="11" t="s">
        <v>293</v>
      </c>
      <c r="E24" t="s">
        <v>292</v>
      </c>
      <c r="F24" t="s">
        <v>32</v>
      </c>
      <c r="G24" t="s">
        <v>299</v>
      </c>
      <c r="H24" t="s">
        <v>294</v>
      </c>
      <c r="I24" s="4"/>
      <c r="J24" s="4"/>
      <c r="K24" s="4"/>
      <c r="L24" s="4"/>
      <c r="M24" s="4"/>
      <c r="N24" s="4"/>
      <c r="O24" s="4"/>
      <c r="P24" s="4"/>
      <c r="Q24" s="4"/>
      <c r="R24" s="77"/>
      <c r="S24" s="16"/>
      <c r="T24" s="4">
        <v>0</v>
      </c>
      <c r="U24" s="4"/>
      <c r="V24" s="16"/>
      <c r="W24" s="4"/>
      <c r="X24" s="16"/>
      <c r="Y24" s="16"/>
      <c r="Z24" s="16"/>
      <c r="AA24" s="16"/>
      <c r="AB24" s="16"/>
      <c r="AC24" s="16"/>
      <c r="AD24" s="16"/>
      <c r="AE24" s="16"/>
      <c r="AF24" s="114"/>
      <c r="AG24" s="114"/>
      <c r="AH24" s="114"/>
      <c r="AI24" s="114"/>
      <c r="AJ24" s="114"/>
      <c r="AK24" s="114"/>
      <c r="AL24" s="81"/>
      <c r="AM24" s="21"/>
      <c r="AN24" s="65">
        <f t="shared" si="1"/>
        <v>1</v>
      </c>
    </row>
    <row r="25" spans="1:40" ht="14.25" hidden="1" customHeight="1">
      <c r="A25" s="87">
        <v>496</v>
      </c>
      <c r="B25" s="38" t="s">
        <v>436</v>
      </c>
      <c r="C25" s="38"/>
      <c r="D25" s="11" t="s">
        <v>296</v>
      </c>
      <c r="E25" t="s">
        <v>292</v>
      </c>
      <c r="F25" t="s">
        <v>32</v>
      </c>
      <c r="G25" t="s">
        <v>299</v>
      </c>
      <c r="H25" t="s">
        <v>294</v>
      </c>
      <c r="I25" s="4"/>
      <c r="J25" s="4"/>
      <c r="K25" s="4"/>
      <c r="L25" s="4"/>
      <c r="M25" s="4"/>
      <c r="N25" s="4"/>
      <c r="O25" s="4"/>
      <c r="P25" s="4"/>
      <c r="Q25" s="4"/>
      <c r="R25" s="77"/>
      <c r="S25" s="16"/>
      <c r="T25" s="4">
        <v>0</v>
      </c>
      <c r="U25" s="4"/>
      <c r="V25" s="16"/>
      <c r="W25" s="4"/>
      <c r="X25" s="16"/>
      <c r="Y25" s="16"/>
      <c r="Z25" s="16"/>
      <c r="AA25" s="16"/>
      <c r="AB25" s="16"/>
      <c r="AC25" s="16"/>
      <c r="AD25" s="16"/>
      <c r="AE25" s="16"/>
      <c r="AF25" s="114"/>
      <c r="AG25" s="114"/>
      <c r="AH25" s="114"/>
      <c r="AI25" s="114"/>
      <c r="AJ25" s="114"/>
      <c r="AK25" s="114"/>
      <c r="AL25" s="81"/>
      <c r="AM25" s="21"/>
      <c r="AN25" s="65">
        <f t="shared" si="1"/>
        <v>1</v>
      </c>
    </row>
    <row r="26" spans="1:40" ht="14.25" hidden="1" customHeight="1">
      <c r="A26" s="87">
        <v>495</v>
      </c>
      <c r="B26" s="38" t="s">
        <v>436</v>
      </c>
      <c r="C26" s="38"/>
      <c r="D26" s="11" t="s">
        <v>295</v>
      </c>
      <c r="E26" t="s">
        <v>292</v>
      </c>
      <c r="F26" t="s">
        <v>32</v>
      </c>
      <c r="G26" t="s">
        <v>143</v>
      </c>
      <c r="H26" t="s">
        <v>294</v>
      </c>
      <c r="I26" s="4"/>
      <c r="J26" s="4"/>
      <c r="K26" s="4"/>
      <c r="L26" s="4"/>
      <c r="M26" s="4"/>
      <c r="N26" s="4"/>
      <c r="O26" s="4"/>
      <c r="P26" s="4"/>
      <c r="Q26" s="4"/>
      <c r="R26" s="77"/>
      <c r="S26" s="16"/>
      <c r="T26" s="4">
        <v>0</v>
      </c>
      <c r="U26" s="4"/>
      <c r="V26" s="16"/>
      <c r="W26" s="4"/>
      <c r="X26" s="16"/>
      <c r="Y26" s="16"/>
      <c r="Z26" s="16"/>
      <c r="AA26" s="16"/>
      <c r="AB26" s="16"/>
      <c r="AC26" s="16"/>
      <c r="AD26" s="16"/>
      <c r="AE26" s="16"/>
      <c r="AF26" s="114"/>
      <c r="AG26" s="114"/>
      <c r="AH26" s="114"/>
      <c r="AI26" s="114"/>
      <c r="AJ26" s="114"/>
      <c r="AK26" s="114"/>
      <c r="AL26" s="81"/>
      <c r="AM26" s="21"/>
      <c r="AN26" s="65">
        <f t="shared" si="1"/>
        <v>1</v>
      </c>
    </row>
    <row r="27" spans="1:40" ht="14.25" hidden="1" customHeight="1">
      <c r="A27" s="87">
        <v>599</v>
      </c>
      <c r="B27" s="38" t="s">
        <v>434</v>
      </c>
      <c r="C27" s="38"/>
      <c r="D27" s="11" t="s">
        <v>300</v>
      </c>
      <c r="E27" t="s">
        <v>298</v>
      </c>
      <c r="F27" t="s">
        <v>32</v>
      </c>
      <c r="G27" t="s">
        <v>143</v>
      </c>
      <c r="H27" t="s">
        <v>297</v>
      </c>
      <c r="I27" s="4"/>
      <c r="J27" s="4"/>
      <c r="K27" s="4"/>
      <c r="L27" s="4"/>
      <c r="M27" s="4"/>
      <c r="N27" s="4"/>
      <c r="O27" s="4"/>
      <c r="P27" s="4">
        <v>0</v>
      </c>
      <c r="Q27" s="4"/>
      <c r="R27" s="77"/>
      <c r="S27" s="16"/>
      <c r="T27" s="4"/>
      <c r="U27" s="4"/>
      <c r="V27" s="16"/>
      <c r="W27" s="4"/>
      <c r="X27" s="16"/>
      <c r="Y27" s="16"/>
      <c r="Z27" s="16"/>
      <c r="AA27" s="16"/>
      <c r="AB27" s="16"/>
      <c r="AC27" s="16"/>
      <c r="AD27" s="16"/>
      <c r="AE27" s="16"/>
      <c r="AF27" s="114"/>
      <c r="AG27" s="114"/>
      <c r="AH27" s="114"/>
      <c r="AI27" s="114"/>
      <c r="AJ27" s="114"/>
      <c r="AK27" s="114"/>
      <c r="AL27" s="81"/>
      <c r="AM27" s="21"/>
      <c r="AN27" s="65">
        <f t="shared" si="1"/>
        <v>1</v>
      </c>
    </row>
    <row r="28" spans="1:40" ht="14.25" hidden="1" customHeight="1">
      <c r="A28" s="87">
        <v>600</v>
      </c>
      <c r="B28" s="38" t="s">
        <v>434</v>
      </c>
      <c r="C28" s="38"/>
      <c r="D28" s="11" t="s">
        <v>301</v>
      </c>
      <c r="E28" t="s">
        <v>298</v>
      </c>
      <c r="F28" t="s">
        <v>32</v>
      </c>
      <c r="G28" t="s">
        <v>143</v>
      </c>
      <c r="H28" t="s">
        <v>297</v>
      </c>
      <c r="I28" s="4"/>
      <c r="J28" s="4"/>
      <c r="K28" s="4"/>
      <c r="L28" s="4"/>
      <c r="M28" s="4"/>
      <c r="N28" s="4"/>
      <c r="O28" s="4"/>
      <c r="P28" s="4">
        <v>0</v>
      </c>
      <c r="Q28" s="4"/>
      <c r="R28" s="77"/>
      <c r="S28" s="16"/>
      <c r="T28" s="4"/>
      <c r="U28" s="4"/>
      <c r="V28" s="16"/>
      <c r="W28" s="4"/>
      <c r="X28" s="16"/>
      <c r="Y28" s="16"/>
      <c r="Z28" s="16"/>
      <c r="AA28" s="16"/>
      <c r="AB28" s="16"/>
      <c r="AC28" s="16"/>
      <c r="AD28" s="16"/>
      <c r="AE28" s="16"/>
      <c r="AF28" s="114"/>
      <c r="AG28" s="114"/>
      <c r="AH28" s="114"/>
      <c r="AI28" s="114"/>
      <c r="AJ28" s="114"/>
      <c r="AK28" s="114"/>
      <c r="AL28" s="81"/>
      <c r="AM28" s="21"/>
      <c r="AN28" s="65">
        <f t="shared" si="1"/>
        <v>1</v>
      </c>
    </row>
    <row r="29" spans="1:40" ht="14.25" hidden="1" customHeight="1">
      <c r="A29" s="87">
        <v>601</v>
      </c>
      <c r="B29" s="38" t="s">
        <v>434</v>
      </c>
      <c r="C29" s="38"/>
      <c r="D29" s="11" t="s">
        <v>302</v>
      </c>
      <c r="E29" t="s">
        <v>298</v>
      </c>
      <c r="F29" t="s">
        <v>32</v>
      </c>
      <c r="G29" t="s">
        <v>143</v>
      </c>
      <c r="H29" t="s">
        <v>297</v>
      </c>
      <c r="I29" s="4"/>
      <c r="J29" s="4"/>
      <c r="K29" s="4"/>
      <c r="L29" s="4"/>
      <c r="M29" s="4"/>
      <c r="N29" s="4"/>
      <c r="O29" s="4"/>
      <c r="P29" s="4">
        <v>0</v>
      </c>
      <c r="Q29" s="4"/>
      <c r="R29" s="77"/>
      <c r="S29" s="16"/>
      <c r="T29" s="4"/>
      <c r="U29" s="4"/>
      <c r="V29" s="16"/>
      <c r="W29" s="4"/>
      <c r="X29" s="16"/>
      <c r="Y29" s="16"/>
      <c r="Z29" s="16"/>
      <c r="AA29" s="16"/>
      <c r="AB29" s="16"/>
      <c r="AC29" s="16"/>
      <c r="AD29" s="16"/>
      <c r="AE29" s="16"/>
      <c r="AF29" s="114"/>
      <c r="AG29" s="114"/>
      <c r="AH29" s="114"/>
      <c r="AI29" s="114"/>
      <c r="AJ29" s="114"/>
      <c r="AK29" s="114"/>
      <c r="AL29" s="81"/>
      <c r="AM29" s="21"/>
      <c r="AN29" s="65">
        <f t="shared" si="1"/>
        <v>1</v>
      </c>
    </row>
    <row r="30" spans="1:40" ht="14.25" hidden="1" customHeight="1">
      <c r="A30" s="87">
        <v>565</v>
      </c>
      <c r="B30" s="38" t="s">
        <v>433</v>
      </c>
      <c r="C30" s="38"/>
      <c r="D30" s="11" t="s">
        <v>281</v>
      </c>
      <c r="E30" t="s">
        <v>282</v>
      </c>
      <c r="F30" t="s">
        <v>32</v>
      </c>
      <c r="G30" t="s">
        <v>143</v>
      </c>
      <c r="H30" t="s">
        <v>283</v>
      </c>
      <c r="I30" s="4"/>
      <c r="J30" s="4"/>
      <c r="K30" s="4"/>
      <c r="L30" s="4"/>
      <c r="M30" s="4"/>
      <c r="N30" s="4">
        <v>0</v>
      </c>
      <c r="O30" s="4"/>
      <c r="P30" s="4">
        <v>0</v>
      </c>
      <c r="Q30" s="4"/>
      <c r="R30" s="77"/>
      <c r="S30" s="16"/>
      <c r="T30" s="4"/>
      <c r="U30" s="4"/>
      <c r="V30" s="16"/>
      <c r="W30" s="4"/>
      <c r="X30" s="16"/>
      <c r="Y30" s="16"/>
      <c r="Z30" s="16"/>
      <c r="AA30" s="16"/>
      <c r="AB30" s="16"/>
      <c r="AC30" s="16"/>
      <c r="AD30" s="16"/>
      <c r="AE30" s="16"/>
      <c r="AF30" s="114"/>
      <c r="AG30" s="114"/>
      <c r="AH30" s="114"/>
      <c r="AI30" s="114"/>
      <c r="AJ30" s="114"/>
      <c r="AK30" s="114"/>
      <c r="AL30" s="81"/>
      <c r="AM30" s="21"/>
      <c r="AN30" s="65">
        <f t="shared" si="1"/>
        <v>2</v>
      </c>
    </row>
    <row r="31" spans="1:40" ht="14.25" hidden="1" customHeight="1">
      <c r="A31" s="87">
        <v>438</v>
      </c>
      <c r="B31" s="38" t="s">
        <v>434</v>
      </c>
      <c r="C31" s="38"/>
      <c r="D31" s="11" t="s">
        <v>284</v>
      </c>
      <c r="E31" t="s">
        <v>285</v>
      </c>
      <c r="F31" t="s">
        <v>32</v>
      </c>
      <c r="G31" t="s">
        <v>143</v>
      </c>
      <c r="H31" t="s">
        <v>154</v>
      </c>
      <c r="I31" s="4"/>
      <c r="J31" s="4"/>
      <c r="K31" s="4"/>
      <c r="L31" s="4"/>
      <c r="M31" s="4"/>
      <c r="N31" s="4"/>
      <c r="O31" s="4"/>
      <c r="P31" s="4"/>
      <c r="Q31" s="4">
        <v>0</v>
      </c>
      <c r="R31" s="77"/>
      <c r="S31" s="16"/>
      <c r="T31" s="4"/>
      <c r="U31" s="4"/>
      <c r="V31" s="16"/>
      <c r="W31" s="4"/>
      <c r="X31" s="16"/>
      <c r="Y31" s="16"/>
      <c r="Z31" s="16"/>
      <c r="AA31" s="16"/>
      <c r="AB31" s="16"/>
      <c r="AC31" s="16"/>
      <c r="AD31" s="16"/>
      <c r="AE31" s="16"/>
      <c r="AF31" s="114"/>
      <c r="AG31" s="114"/>
      <c r="AH31" s="114"/>
      <c r="AI31" s="114"/>
      <c r="AJ31" s="114"/>
      <c r="AK31" s="114"/>
      <c r="AL31" s="81"/>
      <c r="AM31" s="21"/>
      <c r="AN31" s="65">
        <f t="shared" si="1"/>
        <v>1</v>
      </c>
    </row>
    <row r="32" spans="1:40" ht="14.25" hidden="1" customHeight="1">
      <c r="A32" s="87">
        <v>420</v>
      </c>
      <c r="B32" s="38" t="s">
        <v>435</v>
      </c>
      <c r="C32" s="38"/>
      <c r="D32" s="11" t="s">
        <v>266</v>
      </c>
      <c r="E32" t="s">
        <v>265</v>
      </c>
      <c r="F32" t="s">
        <v>32</v>
      </c>
      <c r="G32" t="s">
        <v>143</v>
      </c>
      <c r="H32" t="s">
        <v>267</v>
      </c>
      <c r="I32" s="4"/>
      <c r="J32" s="4"/>
      <c r="K32" s="4"/>
      <c r="L32" s="4"/>
      <c r="M32" s="4"/>
      <c r="N32" s="4"/>
      <c r="O32" s="4"/>
      <c r="P32" s="4"/>
      <c r="Q32" s="4"/>
      <c r="R32" s="77"/>
      <c r="S32" s="16"/>
      <c r="T32" s="4"/>
      <c r="U32" s="4"/>
      <c r="V32" s="16"/>
      <c r="W32" s="4">
        <v>0</v>
      </c>
      <c r="X32" s="16"/>
      <c r="Y32" s="16"/>
      <c r="Z32" s="16"/>
      <c r="AA32" s="16"/>
      <c r="AB32" s="16"/>
      <c r="AC32" s="16"/>
      <c r="AD32" s="16"/>
      <c r="AE32" s="16"/>
      <c r="AF32" s="114"/>
      <c r="AG32" s="114"/>
      <c r="AH32" s="114"/>
      <c r="AI32" s="114"/>
      <c r="AJ32" s="114"/>
      <c r="AK32" s="114"/>
      <c r="AL32" s="81"/>
      <c r="AM32" s="21"/>
      <c r="AN32" s="65">
        <f t="shared" si="1"/>
        <v>1</v>
      </c>
    </row>
    <row r="33" spans="1:40" ht="14.25" hidden="1" customHeight="1">
      <c r="A33" s="87">
        <v>466</v>
      </c>
      <c r="B33" s="38" t="s">
        <v>434</v>
      </c>
      <c r="C33" s="38"/>
      <c r="D33" s="11" t="s">
        <v>269</v>
      </c>
      <c r="E33" t="s">
        <v>268</v>
      </c>
      <c r="F33" t="s">
        <v>32</v>
      </c>
      <c r="G33" t="s">
        <v>143</v>
      </c>
      <c r="H33" t="s">
        <v>270</v>
      </c>
      <c r="I33" s="4"/>
      <c r="J33" s="4"/>
      <c r="K33" s="4"/>
      <c r="L33" s="4"/>
      <c r="M33" s="4"/>
      <c r="N33" s="4"/>
      <c r="O33" s="4"/>
      <c r="P33" s="4"/>
      <c r="Q33" s="4">
        <v>0</v>
      </c>
      <c r="R33" s="77"/>
      <c r="S33" s="16"/>
      <c r="T33" s="4"/>
      <c r="U33" s="4"/>
      <c r="V33" s="16"/>
      <c r="W33" s="4"/>
      <c r="X33" s="16"/>
      <c r="Y33" s="16"/>
      <c r="Z33" s="16"/>
      <c r="AA33" s="16"/>
      <c r="AB33" s="16"/>
      <c r="AC33" s="16"/>
      <c r="AD33" s="16"/>
      <c r="AE33" s="16"/>
      <c r="AF33" s="114"/>
      <c r="AG33" s="114"/>
      <c r="AH33" s="114"/>
      <c r="AI33" s="114"/>
      <c r="AJ33" s="114"/>
      <c r="AK33" s="114"/>
      <c r="AL33" s="81"/>
      <c r="AM33" s="21"/>
      <c r="AN33" s="65">
        <f t="shared" si="1"/>
        <v>1</v>
      </c>
    </row>
    <row r="34" spans="1:40" ht="14.25" hidden="1" customHeight="1">
      <c r="A34" s="87">
        <v>575</v>
      </c>
      <c r="B34" s="38" t="s">
        <v>312</v>
      </c>
      <c r="C34" s="38"/>
      <c r="D34" s="11" t="s">
        <v>271</v>
      </c>
      <c r="E34" t="s">
        <v>268</v>
      </c>
      <c r="F34" t="s">
        <v>32</v>
      </c>
      <c r="G34" t="s">
        <v>143</v>
      </c>
      <c r="H34" t="s">
        <v>212</v>
      </c>
      <c r="I34" s="4"/>
      <c r="J34" s="4"/>
      <c r="K34" s="4"/>
      <c r="L34" s="4"/>
      <c r="M34" s="4"/>
      <c r="N34" s="4">
        <v>0</v>
      </c>
      <c r="O34" s="4"/>
      <c r="P34" s="4"/>
      <c r="Q34" s="4"/>
      <c r="R34" s="77"/>
      <c r="S34" s="16"/>
      <c r="T34" s="4"/>
      <c r="U34" s="4"/>
      <c r="V34" s="16"/>
      <c r="W34" s="4"/>
      <c r="X34" s="16"/>
      <c r="Y34" s="16"/>
      <c r="Z34" s="16"/>
      <c r="AA34" s="16"/>
      <c r="AB34" s="16"/>
      <c r="AC34" s="16"/>
      <c r="AD34" s="16"/>
      <c r="AE34" s="16"/>
      <c r="AF34" s="114"/>
      <c r="AG34" s="114"/>
      <c r="AH34" s="114"/>
      <c r="AI34" s="114"/>
      <c r="AJ34" s="114"/>
      <c r="AK34" s="114"/>
      <c r="AL34" s="81"/>
      <c r="AM34" s="21"/>
      <c r="AN34" s="65">
        <f t="shared" si="1"/>
        <v>1</v>
      </c>
    </row>
    <row r="35" spans="1:40" ht="14.25" hidden="1" customHeight="1">
      <c r="A35" s="87">
        <v>587</v>
      </c>
      <c r="B35" s="38" t="s">
        <v>312</v>
      </c>
      <c r="C35" s="38"/>
      <c r="D35" s="11" t="s">
        <v>272</v>
      </c>
      <c r="E35" t="s">
        <v>268</v>
      </c>
      <c r="F35" t="s">
        <v>32</v>
      </c>
      <c r="G35" t="s">
        <v>143</v>
      </c>
      <c r="H35" t="s">
        <v>222</v>
      </c>
      <c r="I35" s="4"/>
      <c r="J35" s="4"/>
      <c r="K35" s="4"/>
      <c r="L35" s="4"/>
      <c r="M35" s="4"/>
      <c r="N35" s="4">
        <v>0</v>
      </c>
      <c r="O35" s="4"/>
      <c r="P35" s="4"/>
      <c r="Q35" s="4"/>
      <c r="R35" s="77"/>
      <c r="S35" s="16"/>
      <c r="T35" s="4"/>
      <c r="U35" s="4"/>
      <c r="V35" s="16"/>
      <c r="W35" s="4"/>
      <c r="X35" s="16"/>
      <c r="Y35" s="16"/>
      <c r="Z35" s="16"/>
      <c r="AA35" s="16"/>
      <c r="AB35" s="16"/>
      <c r="AC35" s="16"/>
      <c r="AD35" s="16"/>
      <c r="AE35" s="16"/>
      <c r="AF35" s="114"/>
      <c r="AG35" s="114"/>
      <c r="AH35" s="114"/>
      <c r="AI35" s="114"/>
      <c r="AJ35" s="114"/>
      <c r="AK35" s="114"/>
      <c r="AL35" s="81"/>
      <c r="AM35" s="21"/>
      <c r="AN35" s="65">
        <f t="shared" si="1"/>
        <v>1</v>
      </c>
    </row>
    <row r="36" spans="1:40" ht="14.25" hidden="1" customHeight="1">
      <c r="A36" s="87">
        <v>661</v>
      </c>
      <c r="B36" s="38" t="s">
        <v>312</v>
      </c>
      <c r="C36" s="38"/>
      <c r="D36" s="11" t="s">
        <v>258</v>
      </c>
      <c r="E36" t="s">
        <v>259</v>
      </c>
      <c r="F36" t="s">
        <v>32</v>
      </c>
      <c r="G36" t="s">
        <v>143</v>
      </c>
      <c r="H36" t="s">
        <v>260</v>
      </c>
      <c r="I36" s="4"/>
      <c r="J36" s="4"/>
      <c r="K36" s="4"/>
      <c r="L36" s="4"/>
      <c r="M36" s="4"/>
      <c r="N36" s="4">
        <v>0</v>
      </c>
      <c r="O36" s="4"/>
      <c r="P36" s="4"/>
      <c r="Q36" s="4"/>
      <c r="R36" s="77"/>
      <c r="S36" s="16"/>
      <c r="T36" s="4"/>
      <c r="U36" s="4"/>
      <c r="V36" s="16"/>
      <c r="W36" s="4"/>
      <c r="X36" s="16"/>
      <c r="Y36" s="16"/>
      <c r="Z36" s="16"/>
      <c r="AA36" s="16"/>
      <c r="AB36" s="16"/>
      <c r="AC36" s="16"/>
      <c r="AD36" s="16"/>
      <c r="AE36" s="16"/>
      <c r="AF36" s="114"/>
      <c r="AG36" s="114"/>
      <c r="AH36" s="114"/>
      <c r="AI36" s="114"/>
      <c r="AJ36" s="114"/>
      <c r="AK36" s="114"/>
      <c r="AL36" s="81"/>
      <c r="AM36" s="21"/>
      <c r="AN36" s="65">
        <f t="shared" si="1"/>
        <v>1</v>
      </c>
    </row>
    <row r="37" spans="1:40" ht="16.5" hidden="1" customHeight="1">
      <c r="A37" s="87">
        <v>219</v>
      </c>
      <c r="B37" s="38" t="s">
        <v>38</v>
      </c>
      <c r="C37" s="38"/>
      <c r="D37" s="11" t="s">
        <v>18</v>
      </c>
      <c r="E37" t="s">
        <v>125</v>
      </c>
      <c r="F37" t="s">
        <v>32</v>
      </c>
      <c r="G37" t="s">
        <v>144</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114"/>
      <c r="AG37" s="114"/>
      <c r="AH37" s="114"/>
      <c r="AI37" s="114"/>
      <c r="AJ37" s="114"/>
      <c r="AK37" s="114"/>
      <c r="AL37" s="81"/>
      <c r="AM37" s="21"/>
      <c r="AN37" s="65">
        <f t="shared" si="1"/>
        <v>1</v>
      </c>
    </row>
    <row r="38" spans="1:40" hidden="1">
      <c r="A38" s="87">
        <v>179</v>
      </c>
      <c r="B38" s="38" t="s">
        <v>312</v>
      </c>
      <c r="C38" s="38"/>
      <c r="D38" s="11" t="s">
        <v>6</v>
      </c>
      <c r="E38" t="s">
        <v>74</v>
      </c>
      <c r="F38" t="s">
        <v>32</v>
      </c>
      <c r="G38" t="s">
        <v>143</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114"/>
      <c r="AG38" s="114"/>
      <c r="AH38" s="114"/>
      <c r="AI38" s="114"/>
      <c r="AJ38" s="114"/>
      <c r="AK38" s="114"/>
      <c r="AL38" s="81"/>
      <c r="AM38" s="21"/>
      <c r="AN38" s="65">
        <f t="shared" si="1"/>
        <v>1</v>
      </c>
    </row>
    <row r="39" spans="1:40" hidden="1">
      <c r="A39" s="87">
        <v>182</v>
      </c>
      <c r="B39" s="38" t="s">
        <v>38</v>
      </c>
      <c r="C39" s="38"/>
      <c r="D39" s="11" t="s">
        <v>30</v>
      </c>
      <c r="E39" t="s">
        <v>74</v>
      </c>
      <c r="F39" t="s">
        <v>32</v>
      </c>
      <c r="G39" t="s">
        <v>143</v>
      </c>
      <c r="H39" t="s">
        <v>7</v>
      </c>
      <c r="I39" s="4"/>
      <c r="J39" s="4"/>
      <c r="K39" s="75" t="s">
        <v>280</v>
      </c>
      <c r="L39" s="4"/>
      <c r="M39" s="4"/>
      <c r="N39" s="4"/>
      <c r="O39" s="4"/>
      <c r="P39" s="4"/>
      <c r="Q39" s="4"/>
      <c r="R39" s="77"/>
      <c r="S39" s="16"/>
      <c r="T39" s="4"/>
      <c r="U39" s="4"/>
      <c r="V39" s="16"/>
      <c r="W39" s="4"/>
      <c r="X39" s="16"/>
      <c r="Y39" s="16"/>
      <c r="Z39" s="16"/>
      <c r="AA39" s="16"/>
      <c r="AB39" s="16"/>
      <c r="AC39" s="16"/>
      <c r="AD39" s="16"/>
      <c r="AE39" s="116"/>
      <c r="AF39" s="114"/>
      <c r="AG39" s="114"/>
      <c r="AH39" s="114"/>
      <c r="AI39" s="114"/>
      <c r="AJ39" s="114"/>
      <c r="AK39" s="114"/>
      <c r="AL39" s="81"/>
      <c r="AM39" s="21"/>
      <c r="AN39" s="65">
        <f t="shared" si="1"/>
        <v>1</v>
      </c>
    </row>
    <row r="40" spans="1:40">
      <c r="A40" s="25">
        <v>235</v>
      </c>
      <c r="B40" s="38"/>
      <c r="C40" s="38">
        <v>-1</v>
      </c>
      <c r="D40" s="11" t="s">
        <v>109</v>
      </c>
      <c r="E40" t="s">
        <v>74</v>
      </c>
      <c r="F40" t="s">
        <v>135</v>
      </c>
      <c r="G40" t="s">
        <v>143</v>
      </c>
      <c r="H40" t="s">
        <v>550</v>
      </c>
      <c r="I40" s="4"/>
      <c r="J40" s="4"/>
      <c r="K40" s="4"/>
      <c r="L40" s="4"/>
      <c r="M40" s="4"/>
      <c r="N40" s="4"/>
      <c r="O40" s="4"/>
      <c r="P40" s="4"/>
      <c r="Q40" s="4"/>
      <c r="R40" s="77"/>
      <c r="S40" s="16"/>
      <c r="T40" s="4"/>
      <c r="U40" s="4"/>
      <c r="V40" s="16"/>
      <c r="W40" s="4"/>
      <c r="X40" s="16"/>
      <c r="Y40" s="16"/>
      <c r="Z40" s="16"/>
      <c r="AA40" s="16"/>
      <c r="AB40" s="16"/>
      <c r="AC40" s="16"/>
      <c r="AD40" s="16"/>
      <c r="AE40" s="117"/>
      <c r="AF40" s="118"/>
      <c r="AG40" s="118"/>
      <c r="AH40" s="118"/>
      <c r="AI40" s="118"/>
      <c r="AJ40" s="118"/>
      <c r="AK40" s="119"/>
      <c r="AL40" s="81"/>
      <c r="AM40" s="21"/>
      <c r="AN40" s="65">
        <f t="shared" si="1"/>
        <v>0</v>
      </c>
    </row>
    <row r="41" spans="1:40" hidden="1">
      <c r="A41" s="87">
        <v>181</v>
      </c>
      <c r="B41" s="38" t="s">
        <v>434</v>
      </c>
      <c r="C41" s="38">
        <v>-1</v>
      </c>
      <c r="D41" s="11" t="s">
        <v>8</v>
      </c>
      <c r="E41" t="s">
        <v>74</v>
      </c>
      <c r="F41" t="s">
        <v>32</v>
      </c>
      <c r="G41" t="s">
        <v>143</v>
      </c>
      <c r="H41" t="s">
        <v>7</v>
      </c>
      <c r="I41" s="4"/>
      <c r="J41" s="4"/>
      <c r="K41" s="4"/>
      <c r="L41" s="4"/>
      <c r="M41" s="4"/>
      <c r="N41" s="75" t="s">
        <v>280</v>
      </c>
      <c r="O41" s="4"/>
      <c r="P41" s="4"/>
      <c r="Q41" s="4"/>
      <c r="R41" s="77"/>
      <c r="S41" s="16">
        <v>0</v>
      </c>
      <c r="T41" s="4"/>
      <c r="U41" s="4"/>
      <c r="V41" s="16"/>
      <c r="W41" s="4"/>
      <c r="X41" s="16"/>
      <c r="Y41" s="16"/>
      <c r="Z41" s="16"/>
      <c r="AA41" s="16"/>
      <c r="AB41" s="16"/>
      <c r="AC41" s="16"/>
      <c r="AD41" s="16"/>
      <c r="AE41" s="18"/>
      <c r="AF41" s="114"/>
      <c r="AG41" s="114"/>
      <c r="AH41" s="114"/>
      <c r="AI41" s="114"/>
      <c r="AJ41" s="114"/>
      <c r="AK41" s="114"/>
      <c r="AL41" s="81"/>
      <c r="AM41" s="21"/>
      <c r="AN41" s="65">
        <f t="shared" si="1"/>
        <v>2</v>
      </c>
    </row>
    <row r="42" spans="1:40" hidden="1">
      <c r="A42" s="87">
        <v>1391</v>
      </c>
      <c r="B42" s="38" t="s">
        <v>436</v>
      </c>
      <c r="C42" s="38"/>
      <c r="D42" s="11" t="s">
        <v>362</v>
      </c>
      <c r="E42" t="s">
        <v>74</v>
      </c>
      <c r="F42" t="s">
        <v>32</v>
      </c>
      <c r="G42" t="s">
        <v>143</v>
      </c>
      <c r="H42" t="s">
        <v>361</v>
      </c>
      <c r="I42" s="4"/>
      <c r="J42" s="4"/>
      <c r="K42" s="4"/>
      <c r="L42" s="4"/>
      <c r="M42" s="4"/>
      <c r="N42" s="4"/>
      <c r="O42" s="4"/>
      <c r="P42" s="4"/>
      <c r="Q42" s="4"/>
      <c r="R42" s="77"/>
      <c r="S42" s="16"/>
      <c r="T42" s="4">
        <v>0</v>
      </c>
      <c r="U42" s="4"/>
      <c r="V42" s="16"/>
      <c r="W42" s="4"/>
      <c r="X42" s="16"/>
      <c r="Y42" s="16"/>
      <c r="Z42" s="16"/>
      <c r="AA42" s="16"/>
      <c r="AB42" s="16"/>
      <c r="AC42" s="16"/>
      <c r="AD42" s="16"/>
      <c r="AE42" s="16"/>
      <c r="AF42" s="114"/>
      <c r="AG42" s="114"/>
      <c r="AH42" s="114"/>
      <c r="AI42" s="114"/>
      <c r="AJ42" s="114"/>
      <c r="AK42" s="114"/>
      <c r="AL42" s="81"/>
      <c r="AM42" s="21"/>
    </row>
    <row r="43" spans="1:40" hidden="1">
      <c r="A43" s="93">
        <v>237</v>
      </c>
      <c r="B43" s="94"/>
      <c r="C43" s="94"/>
      <c r="D43" s="95" t="s">
        <v>112</v>
      </c>
      <c r="E43" s="96" t="s">
        <v>74</v>
      </c>
      <c r="F43" s="96" t="s">
        <v>32</v>
      </c>
      <c r="G43" s="96" t="s">
        <v>143</v>
      </c>
      <c r="H43" s="96" t="s">
        <v>111</v>
      </c>
      <c r="I43" s="4"/>
      <c r="J43" s="4"/>
      <c r="K43" s="4"/>
      <c r="L43" s="4"/>
      <c r="M43" s="4"/>
      <c r="N43" s="4"/>
      <c r="O43" s="4"/>
      <c r="P43" s="4"/>
      <c r="Q43" s="4"/>
      <c r="R43" s="77"/>
      <c r="S43" s="16"/>
      <c r="T43" s="4"/>
      <c r="U43" s="4"/>
      <c r="V43" s="16"/>
      <c r="W43" s="4"/>
      <c r="X43" s="16"/>
      <c r="Y43" s="16"/>
      <c r="Z43" s="16"/>
      <c r="AA43" s="16"/>
      <c r="AB43" s="16"/>
      <c r="AC43" s="16"/>
      <c r="AD43" s="16"/>
      <c r="AE43" s="16"/>
      <c r="AF43" s="114"/>
      <c r="AG43" s="114"/>
      <c r="AH43" s="114"/>
      <c r="AI43" s="114"/>
      <c r="AJ43" s="114"/>
      <c r="AK43" s="114"/>
      <c r="AL43" s="81"/>
      <c r="AM43" s="21"/>
      <c r="AN43" s="65">
        <f t="shared" ref="AN43:AN48" si="2">COUNTA(I43:AM43)</f>
        <v>0</v>
      </c>
    </row>
    <row r="44" spans="1:40" hidden="1">
      <c r="A44" s="87">
        <v>238</v>
      </c>
      <c r="B44" s="38" t="s">
        <v>434</v>
      </c>
      <c r="C44" s="38"/>
      <c r="D44" s="11" t="s">
        <v>113</v>
      </c>
      <c r="E44" t="s">
        <v>74</v>
      </c>
      <c r="F44" t="s">
        <v>32</v>
      </c>
      <c r="G44" t="s">
        <v>143</v>
      </c>
      <c r="H44" t="s">
        <v>361</v>
      </c>
      <c r="I44" s="4"/>
      <c r="J44" s="4"/>
      <c r="K44" s="4"/>
      <c r="L44" s="4"/>
      <c r="M44" s="4"/>
      <c r="N44" s="4"/>
      <c r="O44" s="4"/>
      <c r="P44" s="4"/>
      <c r="Q44" s="4">
        <v>0</v>
      </c>
      <c r="R44" s="77"/>
      <c r="S44" s="16"/>
      <c r="T44" s="4"/>
      <c r="U44" s="4"/>
      <c r="V44" s="16"/>
      <c r="W44" s="4"/>
      <c r="X44" s="16"/>
      <c r="Y44" s="16"/>
      <c r="Z44" s="16"/>
      <c r="AA44" s="16"/>
      <c r="AB44" s="16"/>
      <c r="AC44" s="16"/>
      <c r="AD44" s="16"/>
      <c r="AE44" s="16"/>
      <c r="AF44" s="114"/>
      <c r="AG44" s="114"/>
      <c r="AH44" s="114"/>
      <c r="AI44" s="114"/>
      <c r="AJ44" s="114"/>
      <c r="AK44" s="114"/>
      <c r="AL44" s="81"/>
      <c r="AM44" s="21"/>
      <c r="AN44" s="65">
        <f t="shared" si="2"/>
        <v>1</v>
      </c>
    </row>
    <row r="45" spans="1:40" hidden="1">
      <c r="A45" s="87">
        <v>245</v>
      </c>
      <c r="B45" s="38" t="s">
        <v>312</v>
      </c>
      <c r="C45" s="38"/>
      <c r="D45" s="11" t="s">
        <v>89</v>
      </c>
      <c r="E45" t="s">
        <v>74</v>
      </c>
      <c r="F45" t="s">
        <v>32</v>
      </c>
      <c r="G45" t="s">
        <v>143</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114"/>
      <c r="AG45" s="114"/>
      <c r="AH45" s="114"/>
      <c r="AI45" s="114"/>
      <c r="AJ45" s="114"/>
      <c r="AK45" s="114"/>
      <c r="AL45" s="81"/>
      <c r="AM45" s="21"/>
      <c r="AN45" s="65">
        <f t="shared" si="2"/>
        <v>1</v>
      </c>
    </row>
    <row r="46" spans="1:40" hidden="1">
      <c r="A46" s="87">
        <v>578</v>
      </c>
      <c r="B46" s="38" t="s">
        <v>311</v>
      </c>
      <c r="C46" s="38"/>
      <c r="D46" s="11" t="s">
        <v>0</v>
      </c>
      <c r="E46" t="s">
        <v>12</v>
      </c>
      <c r="F46" t="s">
        <v>32</v>
      </c>
      <c r="G46" t="s">
        <v>143</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114"/>
      <c r="AG46" s="114"/>
      <c r="AH46" s="114"/>
      <c r="AI46" s="114"/>
      <c r="AJ46" s="114"/>
      <c r="AK46" s="114"/>
      <c r="AL46" s="81"/>
      <c r="AM46" s="21"/>
      <c r="AN46" s="65">
        <f t="shared" si="2"/>
        <v>1</v>
      </c>
    </row>
    <row r="47" spans="1:40" hidden="1">
      <c r="A47" s="87">
        <v>579</v>
      </c>
      <c r="B47" s="38" t="s">
        <v>311</v>
      </c>
      <c r="C47" s="38"/>
      <c r="D47" s="11" t="s">
        <v>1</v>
      </c>
      <c r="E47" t="s">
        <v>13</v>
      </c>
      <c r="F47" t="s">
        <v>32</v>
      </c>
      <c r="G47" t="s">
        <v>143</v>
      </c>
      <c r="H47" t="s">
        <v>9</v>
      </c>
      <c r="I47" s="4"/>
      <c r="J47" s="4"/>
      <c r="K47" s="4">
        <v>0</v>
      </c>
      <c r="L47" s="4"/>
      <c r="M47" s="4"/>
      <c r="N47" s="4"/>
      <c r="O47" s="4"/>
      <c r="P47" s="4"/>
      <c r="Q47" s="4"/>
      <c r="R47" s="77"/>
      <c r="S47" s="16"/>
      <c r="T47" s="4"/>
      <c r="U47" s="4"/>
      <c r="V47" s="16"/>
      <c r="W47" s="4"/>
      <c r="X47" s="16"/>
      <c r="Y47" s="16"/>
      <c r="Z47" s="16"/>
      <c r="AA47" s="16"/>
      <c r="AB47" s="16"/>
      <c r="AC47" s="16"/>
      <c r="AD47" s="16"/>
      <c r="AE47" s="116"/>
      <c r="AF47" s="114"/>
      <c r="AG47" s="114"/>
      <c r="AH47" s="114"/>
      <c r="AI47" s="114"/>
      <c r="AJ47" s="114"/>
      <c r="AK47" s="114"/>
      <c r="AL47" s="81"/>
      <c r="AM47" s="21"/>
      <c r="AN47" s="65">
        <f t="shared" si="2"/>
        <v>1</v>
      </c>
    </row>
    <row r="48" spans="1:40">
      <c r="A48" s="43">
        <v>434</v>
      </c>
      <c r="B48" s="38"/>
      <c r="C48" s="38"/>
      <c r="D48" s="11" t="s">
        <v>153</v>
      </c>
      <c r="E48" t="s">
        <v>438</v>
      </c>
      <c r="F48" t="s">
        <v>135</v>
      </c>
      <c r="G48" t="s">
        <v>143</v>
      </c>
      <c r="H48" t="s">
        <v>154</v>
      </c>
      <c r="I48" s="4"/>
      <c r="J48" s="4"/>
      <c r="K48" s="4"/>
      <c r="L48" s="4"/>
      <c r="M48" s="4"/>
      <c r="N48" s="4"/>
      <c r="O48" s="4"/>
      <c r="P48" s="4"/>
      <c r="Q48" s="4"/>
      <c r="R48" s="77"/>
      <c r="S48" s="16"/>
      <c r="T48" s="4"/>
      <c r="U48" s="4"/>
      <c r="V48" s="16"/>
      <c r="W48" s="4"/>
      <c r="X48" s="16"/>
      <c r="Y48" s="16"/>
      <c r="Z48" s="16"/>
      <c r="AA48" s="16"/>
      <c r="AB48" s="16"/>
      <c r="AC48" s="16"/>
      <c r="AD48" s="16"/>
      <c r="AE48" s="117"/>
      <c r="AF48" s="118"/>
      <c r="AG48" s="118">
        <v>0</v>
      </c>
      <c r="AH48" s="118"/>
      <c r="AI48" s="118"/>
      <c r="AJ48" s="118"/>
      <c r="AK48" s="119"/>
      <c r="AL48" s="81"/>
      <c r="AM48" s="21"/>
      <c r="AN48" s="65">
        <f t="shared" si="2"/>
        <v>1</v>
      </c>
    </row>
    <row r="49" spans="1:40">
      <c r="A49" s="99">
        <v>1470</v>
      </c>
      <c r="B49" s="38"/>
      <c r="C49" s="38">
        <v>-1</v>
      </c>
      <c r="D49" s="11" t="s">
        <v>408</v>
      </c>
      <c r="E49" t="s">
        <v>438</v>
      </c>
      <c r="F49" t="s">
        <v>135</v>
      </c>
      <c r="G49" t="s">
        <v>143</v>
      </c>
      <c r="H49" t="s">
        <v>359</v>
      </c>
      <c r="I49" s="4"/>
      <c r="J49" s="4"/>
      <c r="K49" s="4"/>
      <c r="L49" s="4"/>
      <c r="M49" s="4"/>
      <c r="N49" s="4"/>
      <c r="O49" s="4"/>
      <c r="P49" s="4"/>
      <c r="Q49" s="4"/>
      <c r="R49" s="77"/>
      <c r="S49" s="16"/>
      <c r="T49" s="4"/>
      <c r="U49" s="4"/>
      <c r="V49" s="16"/>
      <c r="W49" s="4"/>
      <c r="X49" s="16"/>
      <c r="Y49" s="16"/>
      <c r="Z49" s="16"/>
      <c r="AA49" s="16"/>
      <c r="AB49" s="16"/>
      <c r="AC49" s="16"/>
      <c r="AD49" s="16"/>
      <c r="AE49" s="117"/>
      <c r="AF49" s="118"/>
      <c r="AG49" s="118"/>
      <c r="AH49" s="118"/>
      <c r="AI49" s="118"/>
      <c r="AJ49" s="118"/>
      <c r="AK49" s="119">
        <v>3</v>
      </c>
      <c r="AL49" s="81"/>
      <c r="AM49" s="21"/>
    </row>
    <row r="50" spans="1:40">
      <c r="A50" s="101"/>
      <c r="B50" s="38"/>
      <c r="C50" s="38">
        <v>-1</v>
      </c>
      <c r="D50" s="11" t="s">
        <v>461</v>
      </c>
      <c r="E50" t="s">
        <v>438</v>
      </c>
      <c r="F50" t="s">
        <v>135</v>
      </c>
      <c r="G50" t="s">
        <v>143</v>
      </c>
      <c r="H50" t="s">
        <v>462</v>
      </c>
      <c r="I50" s="4"/>
      <c r="J50" s="4"/>
      <c r="K50" s="4"/>
      <c r="L50" s="4"/>
      <c r="M50" s="4"/>
      <c r="N50" s="4"/>
      <c r="O50" s="4"/>
      <c r="P50" s="4"/>
      <c r="Q50" s="4"/>
      <c r="R50" s="77"/>
      <c r="S50" s="16"/>
      <c r="T50" s="4"/>
      <c r="U50" s="4"/>
      <c r="V50" s="16"/>
      <c r="W50" s="4"/>
      <c r="X50" s="16"/>
      <c r="Y50" s="16"/>
      <c r="Z50" s="16"/>
      <c r="AA50" s="16"/>
      <c r="AB50" s="16"/>
      <c r="AC50" s="16"/>
      <c r="AD50" s="16"/>
      <c r="AE50" s="117"/>
      <c r="AF50" s="118"/>
      <c r="AG50" s="118"/>
      <c r="AH50" s="118"/>
      <c r="AI50" s="118"/>
      <c r="AJ50" s="118"/>
      <c r="AK50" s="119"/>
      <c r="AL50" s="81"/>
      <c r="AM50" s="21"/>
    </row>
    <row r="51" spans="1:40">
      <c r="A51" s="101">
        <v>658</v>
      </c>
      <c r="B51" s="38"/>
      <c r="C51" s="38"/>
      <c r="D51" s="11" t="s">
        <v>409</v>
      </c>
      <c r="E51" t="s">
        <v>438</v>
      </c>
      <c r="F51" t="s">
        <v>135</v>
      </c>
      <c r="G51" t="s">
        <v>143</v>
      </c>
      <c r="H51" t="s">
        <v>410</v>
      </c>
      <c r="I51" s="4"/>
      <c r="J51" s="4"/>
      <c r="K51" s="4"/>
      <c r="L51" s="4"/>
      <c r="M51" s="4"/>
      <c r="N51" s="4"/>
      <c r="O51" s="4"/>
      <c r="P51" s="4"/>
      <c r="Q51" s="4"/>
      <c r="R51" s="77"/>
      <c r="S51" s="16"/>
      <c r="T51" s="4"/>
      <c r="U51" s="4"/>
      <c r="V51" s="16"/>
      <c r="W51" s="4"/>
      <c r="X51" s="16"/>
      <c r="Y51" s="16"/>
      <c r="Z51" s="16"/>
      <c r="AA51" s="16"/>
      <c r="AB51" s="16"/>
      <c r="AC51" s="16"/>
      <c r="AD51" s="16"/>
      <c r="AE51" s="117"/>
      <c r="AF51" s="118"/>
      <c r="AG51" s="118"/>
      <c r="AH51" s="118"/>
      <c r="AI51" s="118"/>
      <c r="AJ51" s="118"/>
      <c r="AK51" s="119"/>
      <c r="AL51" s="81"/>
      <c r="AM51" s="21"/>
    </row>
    <row r="52" spans="1:40">
      <c r="A52" s="101">
        <v>624</v>
      </c>
      <c r="B52" s="38"/>
      <c r="C52" s="38"/>
      <c r="D52" s="11" t="s">
        <v>82</v>
      </c>
      <c r="E52" t="s">
        <v>438</v>
      </c>
      <c r="F52" t="s">
        <v>135</v>
      </c>
      <c r="G52" t="s">
        <v>143</v>
      </c>
      <c r="H52" t="s">
        <v>137</v>
      </c>
      <c r="I52" s="4"/>
      <c r="J52" s="4"/>
      <c r="K52" s="4"/>
      <c r="L52" s="4"/>
      <c r="M52" s="4"/>
      <c r="N52" s="4"/>
      <c r="O52" s="4"/>
      <c r="P52" s="4"/>
      <c r="Q52" s="4"/>
      <c r="R52" s="77"/>
      <c r="S52" s="16"/>
      <c r="T52" s="4"/>
      <c r="U52" s="4"/>
      <c r="V52" s="16"/>
      <c r="W52" s="4"/>
      <c r="X52" s="16"/>
      <c r="Y52" s="16"/>
      <c r="Z52" s="16"/>
      <c r="AA52" s="16"/>
      <c r="AB52" s="16"/>
      <c r="AC52" s="16"/>
      <c r="AD52" s="16"/>
      <c r="AE52" s="117"/>
      <c r="AF52" s="118"/>
      <c r="AG52" s="118"/>
      <c r="AH52" s="118"/>
      <c r="AI52" s="118"/>
      <c r="AJ52" s="118"/>
      <c r="AK52" s="119"/>
      <c r="AL52" s="81"/>
      <c r="AM52" s="21"/>
    </row>
    <row r="53" spans="1:40">
      <c r="A53" s="99">
        <v>702</v>
      </c>
      <c r="B53" s="38"/>
      <c r="C53" s="38"/>
      <c r="D53" s="11" t="s">
        <v>46</v>
      </c>
      <c r="E53" t="s">
        <v>438</v>
      </c>
      <c r="F53" t="s">
        <v>135</v>
      </c>
      <c r="G53" t="s">
        <v>143</v>
      </c>
      <c r="H53" t="s">
        <v>196</v>
      </c>
      <c r="I53" s="4"/>
      <c r="J53" s="4"/>
      <c r="K53" s="4"/>
      <c r="L53" s="4"/>
      <c r="M53" s="4"/>
      <c r="N53" s="4"/>
      <c r="O53" s="4"/>
      <c r="P53" s="4"/>
      <c r="Q53" s="4"/>
      <c r="R53" s="77"/>
      <c r="S53" s="16"/>
      <c r="T53" s="4"/>
      <c r="U53" s="4"/>
      <c r="V53" s="16"/>
      <c r="W53" s="4"/>
      <c r="X53" s="16"/>
      <c r="Y53" s="16"/>
      <c r="Z53" s="16"/>
      <c r="AA53" s="16"/>
      <c r="AB53" s="16"/>
      <c r="AC53" s="16">
        <v>0</v>
      </c>
      <c r="AD53" s="16"/>
      <c r="AE53" s="117"/>
      <c r="AF53" s="118"/>
      <c r="AG53" s="118"/>
      <c r="AH53" s="118"/>
      <c r="AI53" s="118"/>
      <c r="AJ53" s="118"/>
      <c r="AK53" s="119"/>
      <c r="AL53" s="81"/>
      <c r="AM53" s="21"/>
    </row>
    <row r="54" spans="1:40">
      <c r="A54" s="43">
        <v>560</v>
      </c>
      <c r="B54" s="38"/>
      <c r="C54" s="38"/>
      <c r="D54" s="11" t="s">
        <v>155</v>
      </c>
      <c r="E54" t="s">
        <v>438</v>
      </c>
      <c r="F54" t="s">
        <v>135</v>
      </c>
      <c r="G54" t="s">
        <v>143</v>
      </c>
      <c r="H54" t="s">
        <v>156</v>
      </c>
      <c r="I54" s="4"/>
      <c r="J54" s="4"/>
      <c r="K54" s="4"/>
      <c r="L54" s="4"/>
      <c r="M54" s="4"/>
      <c r="N54" s="4"/>
      <c r="O54" s="4"/>
      <c r="P54" s="4"/>
      <c r="Q54" s="4"/>
      <c r="R54" s="77"/>
      <c r="S54" s="16"/>
      <c r="T54" s="4"/>
      <c r="U54" s="4"/>
      <c r="V54" s="16"/>
      <c r="W54" s="4"/>
      <c r="X54" s="16"/>
      <c r="Y54" s="16"/>
      <c r="Z54" s="16"/>
      <c r="AA54" s="16"/>
      <c r="AB54" s="16"/>
      <c r="AC54" s="16"/>
      <c r="AD54" s="16"/>
      <c r="AE54" s="117"/>
      <c r="AF54" s="118"/>
      <c r="AG54" s="118"/>
      <c r="AH54" s="118"/>
      <c r="AI54" s="118"/>
      <c r="AJ54" s="118"/>
      <c r="AK54" s="119">
        <v>3</v>
      </c>
      <c r="AL54" s="81"/>
      <c r="AM54" s="21"/>
      <c r="AN54" s="65">
        <f>COUNTA(I54:AM54)</f>
        <v>1</v>
      </c>
    </row>
    <row r="55" spans="1:40">
      <c r="A55" s="43">
        <v>826</v>
      </c>
      <c r="B55" s="38"/>
      <c r="C55" s="38"/>
      <c r="D55" s="11" t="s">
        <v>85</v>
      </c>
      <c r="E55" t="s">
        <v>438</v>
      </c>
      <c r="F55" t="s">
        <v>135</v>
      </c>
      <c r="G55" t="s">
        <v>143</v>
      </c>
      <c r="H55" t="s">
        <v>138</v>
      </c>
      <c r="I55" s="4"/>
      <c r="J55" s="4"/>
      <c r="K55" s="4"/>
      <c r="L55" s="4"/>
      <c r="M55" s="4"/>
      <c r="N55" s="4"/>
      <c r="O55" s="4"/>
      <c r="P55" s="4"/>
      <c r="Q55" s="4"/>
      <c r="R55" s="77"/>
      <c r="S55" s="16"/>
      <c r="T55" s="4"/>
      <c r="U55" s="4"/>
      <c r="V55" s="16"/>
      <c r="W55" s="4"/>
      <c r="X55" s="16"/>
      <c r="Y55" s="16">
        <v>0</v>
      </c>
      <c r="Z55" s="16"/>
      <c r="AA55" s="16"/>
      <c r="AB55" s="16"/>
      <c r="AC55" s="16"/>
      <c r="AD55" s="16"/>
      <c r="AE55" s="117"/>
      <c r="AF55" s="118"/>
      <c r="AG55" s="118"/>
      <c r="AH55" s="118"/>
      <c r="AI55" s="118"/>
      <c r="AJ55" s="118"/>
      <c r="AK55" s="119"/>
      <c r="AL55" s="81"/>
      <c r="AM55" s="21"/>
      <c r="AN55" s="65">
        <f>COUNTA(I55:AM55)</f>
        <v>1</v>
      </c>
    </row>
    <row r="56" spans="1:40" ht="30">
      <c r="A56" s="43">
        <v>703</v>
      </c>
      <c r="B56" s="38"/>
      <c r="C56" s="38"/>
      <c r="D56" s="11" t="s">
        <v>439</v>
      </c>
      <c r="E56" t="s">
        <v>438</v>
      </c>
      <c r="F56" t="s">
        <v>135</v>
      </c>
      <c r="G56" t="s">
        <v>143</v>
      </c>
      <c r="H56" t="s">
        <v>196</v>
      </c>
      <c r="I56" s="4"/>
      <c r="J56" s="4"/>
      <c r="K56" s="4"/>
      <c r="L56" s="4"/>
      <c r="M56" s="4"/>
      <c r="N56" s="4"/>
      <c r="O56" s="4"/>
      <c r="P56" s="4"/>
      <c r="Q56" s="4"/>
      <c r="R56" s="77"/>
      <c r="S56" s="16"/>
      <c r="T56" s="4"/>
      <c r="U56" s="4"/>
      <c r="V56" s="16"/>
      <c r="W56" s="4"/>
      <c r="X56" s="16"/>
      <c r="Y56" s="16"/>
      <c r="Z56" s="16"/>
      <c r="AA56" s="16"/>
      <c r="AB56" s="16"/>
      <c r="AC56" s="16">
        <v>0</v>
      </c>
      <c r="AD56" s="16"/>
      <c r="AE56" s="117"/>
      <c r="AF56" s="118"/>
      <c r="AG56" s="118"/>
      <c r="AH56" s="118"/>
      <c r="AI56" s="118"/>
      <c r="AJ56" s="118"/>
      <c r="AK56" s="119"/>
      <c r="AL56" s="81"/>
      <c r="AM56" s="21"/>
    </row>
    <row r="57" spans="1:40">
      <c r="A57" s="43">
        <v>1242</v>
      </c>
      <c r="B57" s="38"/>
      <c r="C57" s="38"/>
      <c r="D57" s="11" t="s">
        <v>548</v>
      </c>
      <c r="E57" t="s">
        <v>438</v>
      </c>
      <c r="F57" t="s">
        <v>135</v>
      </c>
      <c r="G57" t="s">
        <v>143</v>
      </c>
      <c r="H57" t="s">
        <v>547</v>
      </c>
      <c r="I57" s="4"/>
      <c r="J57" s="4"/>
      <c r="K57" s="4"/>
      <c r="L57" s="4"/>
      <c r="M57" s="4"/>
      <c r="N57" s="4"/>
      <c r="O57" s="4"/>
      <c r="P57" s="4"/>
      <c r="Q57" s="4"/>
      <c r="R57" s="77"/>
      <c r="S57" s="16"/>
      <c r="T57" s="4"/>
      <c r="U57" s="4"/>
      <c r="V57" s="16"/>
      <c r="W57" s="4"/>
      <c r="X57" s="16"/>
      <c r="Y57" s="16"/>
      <c r="Z57" s="16"/>
      <c r="AA57" s="16">
        <v>0</v>
      </c>
      <c r="AB57" s="16"/>
      <c r="AC57" s="16"/>
      <c r="AD57" s="16"/>
      <c r="AE57" s="117"/>
      <c r="AF57" s="118"/>
      <c r="AG57" s="118"/>
      <c r="AH57" s="118"/>
      <c r="AI57" s="118"/>
      <c r="AJ57" s="118"/>
      <c r="AK57" s="119"/>
      <c r="AL57" s="81"/>
      <c r="AM57" s="21"/>
    </row>
    <row r="58" spans="1:40">
      <c r="A58" s="43">
        <v>1510</v>
      </c>
      <c r="B58" s="38"/>
      <c r="C58" s="38"/>
      <c r="D58" s="11" t="s">
        <v>442</v>
      </c>
      <c r="E58" t="s">
        <v>438</v>
      </c>
      <c r="F58" t="s">
        <v>135</v>
      </c>
      <c r="G58" t="s">
        <v>143</v>
      </c>
      <c r="H58" t="s">
        <v>215</v>
      </c>
      <c r="I58" s="4"/>
      <c r="J58" s="4"/>
      <c r="K58" s="4"/>
      <c r="L58" s="4"/>
      <c r="M58" s="4"/>
      <c r="N58" s="4"/>
      <c r="O58" s="4"/>
      <c r="P58" s="4"/>
      <c r="Q58" s="4"/>
      <c r="R58" s="77"/>
      <c r="S58" s="16"/>
      <c r="T58" s="4"/>
      <c r="U58" s="4"/>
      <c r="V58" s="16"/>
      <c r="W58" s="4"/>
      <c r="X58" s="16"/>
      <c r="Y58" s="16"/>
      <c r="Z58" s="16"/>
      <c r="AA58" s="16"/>
      <c r="AB58" s="16"/>
      <c r="AC58" s="16"/>
      <c r="AD58" s="16"/>
      <c r="AE58" s="117"/>
      <c r="AF58" s="118"/>
      <c r="AG58" s="118"/>
      <c r="AH58" s="118"/>
      <c r="AI58" s="118"/>
      <c r="AJ58" s="118"/>
      <c r="AK58" s="119">
        <v>3</v>
      </c>
      <c r="AL58" s="81"/>
      <c r="AM58" s="21"/>
    </row>
    <row r="59" spans="1:40">
      <c r="A59" s="43">
        <v>1949</v>
      </c>
      <c r="B59" s="38"/>
      <c r="C59" s="38"/>
      <c r="D59" s="11" t="s">
        <v>444</v>
      </c>
      <c r="E59" t="s">
        <v>438</v>
      </c>
      <c r="F59" t="s">
        <v>135</v>
      </c>
      <c r="G59" t="s">
        <v>143</v>
      </c>
      <c r="H59" t="s">
        <v>319</v>
      </c>
      <c r="I59" s="4"/>
      <c r="J59" s="4"/>
      <c r="K59" s="4"/>
      <c r="L59" s="4"/>
      <c r="M59" s="4"/>
      <c r="N59" s="4"/>
      <c r="O59" s="4"/>
      <c r="P59" s="4"/>
      <c r="Q59" s="4"/>
      <c r="R59" s="77"/>
      <c r="S59" s="16"/>
      <c r="T59" s="4"/>
      <c r="U59" s="4"/>
      <c r="V59" s="16"/>
      <c r="W59" s="4"/>
      <c r="X59" s="16"/>
      <c r="Y59" s="16"/>
      <c r="Z59" s="16"/>
      <c r="AA59" s="16"/>
      <c r="AB59" s="16"/>
      <c r="AC59" s="16"/>
      <c r="AD59" s="16"/>
      <c r="AE59" s="117"/>
      <c r="AF59" s="118"/>
      <c r="AG59" s="118"/>
      <c r="AH59" s="118"/>
      <c r="AI59" s="118"/>
      <c r="AJ59" s="118"/>
      <c r="AK59" s="119">
        <v>3</v>
      </c>
      <c r="AL59" s="81"/>
      <c r="AM59" s="21"/>
    </row>
    <row r="60" spans="1:40">
      <c r="A60" s="171">
        <v>1986</v>
      </c>
      <c r="B60" s="38"/>
      <c r="C60" s="38"/>
      <c r="D60" s="11" t="s">
        <v>445</v>
      </c>
      <c r="E60" t="s">
        <v>438</v>
      </c>
      <c r="F60" t="s">
        <v>135</v>
      </c>
      <c r="G60" t="s">
        <v>446</v>
      </c>
      <c r="H60" t="s">
        <v>447</v>
      </c>
      <c r="I60" s="4"/>
      <c r="J60" s="4"/>
      <c r="K60" s="4"/>
      <c r="L60" s="4"/>
      <c r="M60" s="4"/>
      <c r="N60" s="4"/>
      <c r="O60" s="4"/>
      <c r="P60" s="4"/>
      <c r="Q60" s="4"/>
      <c r="R60" s="77"/>
      <c r="S60" s="16"/>
      <c r="T60" s="4"/>
      <c r="U60" s="4"/>
      <c r="V60" s="16"/>
      <c r="W60" s="4"/>
      <c r="X60" s="16"/>
      <c r="Y60" s="16"/>
      <c r="Z60" s="16"/>
      <c r="AA60" s="16"/>
      <c r="AB60" s="16"/>
      <c r="AC60" s="16"/>
      <c r="AD60" s="16"/>
      <c r="AE60" s="117"/>
      <c r="AF60" s="118"/>
      <c r="AG60" s="118"/>
      <c r="AH60" s="118"/>
      <c r="AI60" s="118"/>
      <c r="AJ60" s="118"/>
      <c r="AK60" s="119"/>
      <c r="AL60" s="81"/>
      <c r="AM60" s="21"/>
    </row>
    <row r="61" spans="1:40">
      <c r="A61" s="171">
        <v>602</v>
      </c>
      <c r="B61" s="38"/>
      <c r="C61" s="38"/>
      <c r="D61" s="11" t="s">
        <v>448</v>
      </c>
      <c r="E61" t="s">
        <v>438</v>
      </c>
      <c r="F61" t="s">
        <v>135</v>
      </c>
      <c r="G61" t="s">
        <v>143</v>
      </c>
      <c r="H61" t="s">
        <v>297</v>
      </c>
      <c r="I61" s="4"/>
      <c r="J61" s="4"/>
      <c r="K61" s="4"/>
      <c r="L61" s="4"/>
      <c r="M61" s="4"/>
      <c r="N61" s="4"/>
      <c r="O61" s="4"/>
      <c r="P61" s="4"/>
      <c r="Q61" s="4"/>
      <c r="R61" s="77"/>
      <c r="S61" s="16"/>
      <c r="T61" s="4"/>
      <c r="U61" s="4"/>
      <c r="V61" s="16"/>
      <c r="W61" s="4"/>
      <c r="X61" s="16"/>
      <c r="Y61" s="16"/>
      <c r="Z61" s="16"/>
      <c r="AA61" s="16"/>
      <c r="AB61" s="16"/>
      <c r="AC61" s="16"/>
      <c r="AD61" s="16"/>
      <c r="AE61" s="117"/>
      <c r="AF61" s="118"/>
      <c r="AG61" s="118"/>
      <c r="AH61" s="118"/>
      <c r="AI61" s="118"/>
      <c r="AJ61" s="118"/>
      <c r="AK61" s="119"/>
      <c r="AL61" s="81"/>
      <c r="AM61" s="21"/>
    </row>
    <row r="62" spans="1:40">
      <c r="A62" s="43">
        <v>1425</v>
      </c>
      <c r="B62" s="38"/>
      <c r="C62" s="38"/>
      <c r="D62" s="11" t="s">
        <v>450</v>
      </c>
      <c r="E62" t="s">
        <v>438</v>
      </c>
      <c r="F62" t="s">
        <v>135</v>
      </c>
      <c r="G62" t="s">
        <v>143</v>
      </c>
      <c r="H62" t="s">
        <v>449</v>
      </c>
      <c r="I62" s="4"/>
      <c r="J62" s="4"/>
      <c r="K62" s="4"/>
      <c r="L62" s="4"/>
      <c r="M62" s="4"/>
      <c r="N62" s="4"/>
      <c r="O62" s="4"/>
      <c r="P62" s="4"/>
      <c r="Q62" s="4"/>
      <c r="R62" s="77"/>
      <c r="S62" s="16"/>
      <c r="T62" s="4"/>
      <c r="U62" s="4"/>
      <c r="V62" s="16"/>
      <c r="W62" s="4"/>
      <c r="X62" s="16"/>
      <c r="Y62" s="16"/>
      <c r="Z62" s="16"/>
      <c r="AA62" s="16"/>
      <c r="AB62" s="16"/>
      <c r="AC62" s="16">
        <v>0</v>
      </c>
      <c r="AD62" s="16"/>
      <c r="AE62" s="117"/>
      <c r="AF62" s="118"/>
      <c r="AG62" s="118"/>
      <c r="AH62" s="118"/>
      <c r="AI62" s="118"/>
      <c r="AJ62" s="118"/>
      <c r="AK62" s="119"/>
      <c r="AL62" s="81"/>
      <c r="AM62" s="21"/>
    </row>
    <row r="63" spans="1:40">
      <c r="A63" s="171">
        <v>1572</v>
      </c>
      <c r="B63" s="38"/>
      <c r="C63" s="38"/>
      <c r="D63" s="11" t="s">
        <v>452</v>
      </c>
      <c r="E63" t="s">
        <v>438</v>
      </c>
      <c r="F63" t="s">
        <v>135</v>
      </c>
      <c r="G63" t="s">
        <v>143</v>
      </c>
      <c r="H63" t="s">
        <v>453</v>
      </c>
      <c r="I63" s="4"/>
      <c r="J63" s="4"/>
      <c r="K63" s="4"/>
      <c r="L63" s="4"/>
      <c r="M63" s="4"/>
      <c r="N63" s="4"/>
      <c r="O63" s="4"/>
      <c r="P63" s="4"/>
      <c r="Q63" s="4"/>
      <c r="R63" s="77"/>
      <c r="S63" s="16"/>
      <c r="T63" s="4"/>
      <c r="U63" s="4"/>
      <c r="V63" s="16"/>
      <c r="W63" s="4"/>
      <c r="X63" s="16"/>
      <c r="Y63" s="16"/>
      <c r="Z63" s="16"/>
      <c r="AA63" s="16"/>
      <c r="AB63" s="16"/>
      <c r="AC63" s="16"/>
      <c r="AD63" s="16"/>
      <c r="AE63" s="117"/>
      <c r="AF63" s="118"/>
      <c r="AG63" s="118"/>
      <c r="AH63" s="118"/>
      <c r="AI63" s="118"/>
      <c r="AJ63" s="118"/>
      <c r="AK63" s="119">
        <v>3</v>
      </c>
      <c r="AL63" s="81"/>
      <c r="AM63" s="21"/>
    </row>
    <row r="64" spans="1:40">
      <c r="A64" s="43">
        <v>1528</v>
      </c>
      <c r="B64" s="38"/>
      <c r="C64" s="38"/>
      <c r="D64" s="11" t="s">
        <v>451</v>
      </c>
      <c r="E64" t="s">
        <v>438</v>
      </c>
      <c r="F64" t="s">
        <v>135</v>
      </c>
      <c r="G64" t="s">
        <v>143</v>
      </c>
      <c r="H64" t="s">
        <v>356</v>
      </c>
      <c r="I64" s="4"/>
      <c r="J64" s="4"/>
      <c r="K64" s="4"/>
      <c r="L64" s="4"/>
      <c r="M64" s="4"/>
      <c r="N64" s="4"/>
      <c r="O64" s="4"/>
      <c r="P64" s="4"/>
      <c r="Q64" s="4"/>
      <c r="R64" s="77"/>
      <c r="S64" s="16"/>
      <c r="T64" s="4"/>
      <c r="U64" s="4"/>
      <c r="V64" s="16"/>
      <c r="W64" s="4"/>
      <c r="X64" s="16"/>
      <c r="Y64" s="16"/>
      <c r="Z64" s="16"/>
      <c r="AA64" s="16"/>
      <c r="AB64" s="16"/>
      <c r="AC64" s="16"/>
      <c r="AD64" s="16"/>
      <c r="AE64" s="117"/>
      <c r="AF64" s="118">
        <v>0</v>
      </c>
      <c r="AG64" s="118"/>
      <c r="AH64" s="118"/>
      <c r="AI64" s="118"/>
      <c r="AJ64" s="118"/>
      <c r="AK64" s="119"/>
      <c r="AL64" s="81"/>
      <c r="AM64" s="21"/>
    </row>
    <row r="65" spans="1:39">
      <c r="A65" s="43">
        <v>1842</v>
      </c>
      <c r="B65" s="38"/>
      <c r="C65" s="38"/>
      <c r="D65" s="11" t="s">
        <v>454</v>
      </c>
      <c r="E65" t="s">
        <v>438</v>
      </c>
      <c r="F65" t="s">
        <v>135</v>
      </c>
      <c r="G65" t="s">
        <v>143</v>
      </c>
      <c r="H65" t="s">
        <v>138</v>
      </c>
      <c r="I65" s="4"/>
      <c r="J65" s="4"/>
      <c r="K65" s="4"/>
      <c r="L65" s="4"/>
      <c r="M65" s="4"/>
      <c r="N65" s="4"/>
      <c r="O65" s="4"/>
      <c r="P65" s="4"/>
      <c r="Q65" s="4"/>
      <c r="R65" s="77"/>
      <c r="S65" s="16"/>
      <c r="T65" s="4"/>
      <c r="U65" s="4"/>
      <c r="V65" s="16"/>
      <c r="W65" s="4"/>
      <c r="X65" s="16"/>
      <c r="Y65" s="16">
        <v>0</v>
      </c>
      <c r="Z65" s="16"/>
      <c r="AA65" s="16"/>
      <c r="AB65" s="16"/>
      <c r="AC65" s="16"/>
      <c r="AD65" s="16"/>
      <c r="AE65" s="117"/>
      <c r="AF65" s="118"/>
      <c r="AG65" s="118"/>
      <c r="AH65" s="118"/>
      <c r="AI65" s="118"/>
      <c r="AJ65" s="118"/>
      <c r="AK65" s="119"/>
      <c r="AL65" s="81"/>
      <c r="AM65" s="21"/>
    </row>
    <row r="66" spans="1:39">
      <c r="A66" s="43">
        <v>1845</v>
      </c>
      <c r="B66" s="38"/>
      <c r="C66" s="38"/>
      <c r="D66" s="11" t="s">
        <v>455</v>
      </c>
      <c r="E66" t="s">
        <v>438</v>
      </c>
      <c r="F66" t="s">
        <v>135</v>
      </c>
      <c r="G66" t="s">
        <v>143</v>
      </c>
      <c r="H66" t="s">
        <v>138</v>
      </c>
      <c r="I66" s="4"/>
      <c r="J66" s="4"/>
      <c r="K66" s="4"/>
      <c r="L66" s="4"/>
      <c r="M66" s="4"/>
      <c r="N66" s="4"/>
      <c r="O66" s="4"/>
      <c r="P66" s="4"/>
      <c r="Q66" s="4"/>
      <c r="R66" s="77"/>
      <c r="S66" s="16"/>
      <c r="T66" s="4"/>
      <c r="U66" s="4"/>
      <c r="V66" s="16"/>
      <c r="W66" s="4"/>
      <c r="X66" s="16"/>
      <c r="Y66" s="16">
        <v>0</v>
      </c>
      <c r="Z66" s="16"/>
      <c r="AA66" s="16"/>
      <c r="AB66" s="16"/>
      <c r="AC66" s="16"/>
      <c r="AD66" s="16"/>
      <c r="AE66" s="117"/>
      <c r="AF66" s="118"/>
      <c r="AG66" s="118"/>
      <c r="AH66" s="118"/>
      <c r="AI66" s="118"/>
      <c r="AJ66" s="118"/>
      <c r="AK66" s="119"/>
      <c r="AL66" s="81"/>
      <c r="AM66" s="21"/>
    </row>
    <row r="67" spans="1:39">
      <c r="A67" s="43">
        <v>1874</v>
      </c>
      <c r="B67" s="38"/>
      <c r="C67" s="38"/>
      <c r="D67" s="11" t="s">
        <v>456</v>
      </c>
      <c r="E67" t="s">
        <v>438</v>
      </c>
      <c r="F67" t="s">
        <v>135</v>
      </c>
      <c r="G67" t="s">
        <v>143</v>
      </c>
      <c r="H67" t="s">
        <v>373</v>
      </c>
      <c r="I67" s="4"/>
      <c r="J67" s="4"/>
      <c r="K67" s="4"/>
      <c r="L67" s="4"/>
      <c r="M67" s="4"/>
      <c r="N67" s="4"/>
      <c r="O67" s="4"/>
      <c r="P67" s="4"/>
      <c r="Q67" s="4"/>
      <c r="R67" s="77"/>
      <c r="S67" s="16"/>
      <c r="T67" s="4"/>
      <c r="U67" s="4"/>
      <c r="V67" s="16"/>
      <c r="W67" s="4"/>
      <c r="X67" s="16"/>
      <c r="Y67" s="16"/>
      <c r="Z67" s="16">
        <v>0</v>
      </c>
      <c r="AA67" s="16"/>
      <c r="AB67" s="16"/>
      <c r="AC67" s="16"/>
      <c r="AD67" s="16"/>
      <c r="AE67" s="117"/>
      <c r="AF67" s="118"/>
      <c r="AG67" s="118"/>
      <c r="AH67" s="118"/>
      <c r="AI67" s="118"/>
      <c r="AJ67" s="118"/>
      <c r="AK67" s="119"/>
      <c r="AL67" s="81"/>
      <c r="AM67" s="21"/>
    </row>
    <row r="68" spans="1:39">
      <c r="A68" s="43">
        <v>1880</v>
      </c>
      <c r="B68" s="38"/>
      <c r="C68" s="38"/>
      <c r="D68" s="11" t="s">
        <v>457</v>
      </c>
      <c r="E68" t="s">
        <v>438</v>
      </c>
      <c r="F68" t="s">
        <v>135</v>
      </c>
      <c r="G68" t="s">
        <v>143</v>
      </c>
      <c r="H68" t="s">
        <v>336</v>
      </c>
      <c r="I68" s="4"/>
      <c r="J68" s="4"/>
      <c r="K68" s="4"/>
      <c r="L68" s="4"/>
      <c r="M68" s="4"/>
      <c r="N68" s="4"/>
      <c r="O68" s="4"/>
      <c r="P68" s="4"/>
      <c r="Q68" s="4"/>
      <c r="R68" s="77"/>
      <c r="S68" s="16"/>
      <c r="T68" s="4"/>
      <c r="U68" s="4"/>
      <c r="V68" s="16"/>
      <c r="W68" s="4"/>
      <c r="X68" s="16"/>
      <c r="Y68" s="16">
        <v>0</v>
      </c>
      <c r="Z68" s="16"/>
      <c r="AA68" s="16"/>
      <c r="AB68" s="16"/>
      <c r="AC68" s="16"/>
      <c r="AD68" s="16"/>
      <c r="AE68" s="117"/>
      <c r="AF68" s="118"/>
      <c r="AG68" s="118"/>
      <c r="AH68" s="118"/>
      <c r="AI68" s="118"/>
      <c r="AJ68" s="118"/>
      <c r="AK68" s="119"/>
      <c r="AL68" s="81"/>
      <c r="AM68" s="21"/>
    </row>
    <row r="69" spans="1:39">
      <c r="A69" s="43">
        <v>1881</v>
      </c>
      <c r="B69" s="38"/>
      <c r="C69" s="38"/>
      <c r="D69" s="11" t="s">
        <v>458</v>
      </c>
      <c r="E69" t="s">
        <v>438</v>
      </c>
      <c r="F69" t="s">
        <v>135</v>
      </c>
      <c r="G69" t="s">
        <v>143</v>
      </c>
      <c r="H69" t="s">
        <v>374</v>
      </c>
      <c r="I69" s="4"/>
      <c r="J69" s="4"/>
      <c r="K69" s="4"/>
      <c r="L69" s="4"/>
      <c r="M69" s="4"/>
      <c r="N69" s="4"/>
      <c r="O69" s="4"/>
      <c r="P69" s="4"/>
      <c r="Q69" s="4"/>
      <c r="R69" s="77"/>
      <c r="S69" s="16"/>
      <c r="T69" s="4"/>
      <c r="U69" s="4"/>
      <c r="V69" s="16"/>
      <c r="W69" s="4"/>
      <c r="X69" s="16"/>
      <c r="Y69" s="16"/>
      <c r="Z69" s="16"/>
      <c r="AA69" s="16"/>
      <c r="AB69" s="16"/>
      <c r="AC69" s="16"/>
      <c r="AD69" s="16"/>
      <c r="AE69" s="117"/>
      <c r="AF69" s="118"/>
      <c r="AG69" s="118"/>
      <c r="AH69" s="118"/>
      <c r="AI69" s="118"/>
      <c r="AJ69" s="118"/>
      <c r="AK69" s="119"/>
      <c r="AL69" s="81">
        <v>3</v>
      </c>
      <c r="AM69" s="21"/>
    </row>
    <row r="70" spans="1:39">
      <c r="A70" s="43">
        <v>1946</v>
      </c>
      <c r="B70" s="38"/>
      <c r="C70" s="38">
        <v>-1</v>
      </c>
      <c r="D70" s="11" t="s">
        <v>459</v>
      </c>
      <c r="E70" t="s">
        <v>438</v>
      </c>
      <c r="F70" t="s">
        <v>135</v>
      </c>
      <c r="G70" t="s">
        <v>143</v>
      </c>
      <c r="H70" t="s">
        <v>460</v>
      </c>
      <c r="I70" s="4"/>
      <c r="J70" s="4"/>
      <c r="K70" s="4"/>
      <c r="L70" s="4"/>
      <c r="M70" s="4"/>
      <c r="N70" s="4"/>
      <c r="O70" s="4"/>
      <c r="P70" s="4"/>
      <c r="Q70" s="4"/>
      <c r="R70" s="77"/>
      <c r="S70" s="16"/>
      <c r="T70" s="4"/>
      <c r="U70" s="4"/>
      <c r="V70" s="16"/>
      <c r="W70" s="4"/>
      <c r="X70" s="16"/>
      <c r="Y70" s="16"/>
      <c r="Z70" s="16"/>
      <c r="AA70" s="16">
        <v>0</v>
      </c>
      <c r="AB70" s="16"/>
      <c r="AC70" s="16"/>
      <c r="AD70" s="16"/>
      <c r="AE70" s="117"/>
      <c r="AF70" s="118"/>
      <c r="AG70" s="118"/>
      <c r="AH70" s="118"/>
      <c r="AI70" s="118"/>
      <c r="AJ70" s="118"/>
      <c r="AK70" s="119"/>
      <c r="AL70" s="81"/>
      <c r="AM70" s="21"/>
    </row>
    <row r="71" spans="1:39">
      <c r="A71" s="43">
        <v>2031</v>
      </c>
      <c r="B71" s="38"/>
      <c r="C71" s="38"/>
      <c r="D71" s="11" t="s">
        <v>463</v>
      </c>
      <c r="E71" t="s">
        <v>438</v>
      </c>
      <c r="F71" t="s">
        <v>135</v>
      </c>
      <c r="G71" t="s">
        <v>143</v>
      </c>
      <c r="H71" t="s">
        <v>464</v>
      </c>
      <c r="I71" s="4"/>
      <c r="J71" s="4"/>
      <c r="K71" s="4"/>
      <c r="L71" s="4"/>
      <c r="M71" s="4"/>
      <c r="N71" s="4"/>
      <c r="O71" s="4"/>
      <c r="P71" s="4"/>
      <c r="Q71" s="4"/>
      <c r="R71" s="77"/>
      <c r="S71" s="16"/>
      <c r="T71" s="4"/>
      <c r="U71" s="4"/>
      <c r="V71" s="16"/>
      <c r="W71" s="4"/>
      <c r="X71" s="16"/>
      <c r="Y71" s="16"/>
      <c r="Z71" s="16"/>
      <c r="AA71" s="16">
        <v>0</v>
      </c>
      <c r="AB71" s="16"/>
      <c r="AC71" s="16"/>
      <c r="AD71" s="16"/>
      <c r="AE71" s="117"/>
      <c r="AF71" s="118"/>
      <c r="AG71" s="118"/>
      <c r="AH71" s="118"/>
      <c r="AI71" s="118"/>
      <c r="AJ71" s="118"/>
      <c r="AK71" s="119"/>
      <c r="AL71" s="81"/>
      <c r="AM71" s="21"/>
    </row>
    <row r="72" spans="1:39">
      <c r="A72" s="43">
        <v>2048</v>
      </c>
      <c r="B72" s="38"/>
      <c r="C72" s="38"/>
      <c r="D72" s="11" t="s">
        <v>465</v>
      </c>
      <c r="E72" t="s">
        <v>438</v>
      </c>
      <c r="F72" t="s">
        <v>135</v>
      </c>
      <c r="G72" t="s">
        <v>143</v>
      </c>
      <c r="H72" t="s">
        <v>375</v>
      </c>
      <c r="I72" s="4"/>
      <c r="J72" s="4"/>
      <c r="K72" s="4"/>
      <c r="L72" s="4"/>
      <c r="M72" s="4"/>
      <c r="N72" s="4"/>
      <c r="O72" s="4"/>
      <c r="P72" s="4"/>
      <c r="Q72" s="4"/>
      <c r="R72" s="77"/>
      <c r="S72" s="16"/>
      <c r="T72" s="4"/>
      <c r="U72" s="4"/>
      <c r="V72" s="16"/>
      <c r="W72" s="4"/>
      <c r="X72" s="16"/>
      <c r="Y72" s="16"/>
      <c r="Z72" s="16"/>
      <c r="AA72" s="16">
        <v>0</v>
      </c>
      <c r="AB72" s="16"/>
      <c r="AC72" s="16"/>
      <c r="AD72" s="16"/>
      <c r="AE72" s="117"/>
      <c r="AF72" s="118"/>
      <c r="AG72" s="118"/>
      <c r="AH72" s="118"/>
      <c r="AI72" s="118"/>
      <c r="AJ72" s="118"/>
      <c r="AK72" s="119"/>
      <c r="AL72" s="81"/>
      <c r="AM72" s="21"/>
    </row>
    <row r="73" spans="1:39" ht="30">
      <c r="A73" s="171">
        <v>1588</v>
      </c>
      <c r="B73" s="38"/>
      <c r="C73" s="38"/>
      <c r="D73" s="11" t="s">
        <v>443</v>
      </c>
      <c r="E73" t="s">
        <v>438</v>
      </c>
      <c r="F73" t="s">
        <v>135</v>
      </c>
      <c r="G73" t="s">
        <v>143</v>
      </c>
      <c r="H73" t="s">
        <v>108</v>
      </c>
      <c r="I73" s="4"/>
      <c r="J73" s="4"/>
      <c r="K73" s="4"/>
      <c r="L73" s="4"/>
      <c r="M73" s="4"/>
      <c r="N73" s="4"/>
      <c r="O73" s="4"/>
      <c r="P73" s="4"/>
      <c r="Q73" s="4"/>
      <c r="R73" s="77"/>
      <c r="S73" s="16"/>
      <c r="T73" s="4"/>
      <c r="U73" s="4"/>
      <c r="V73" s="16"/>
      <c r="W73" s="4"/>
      <c r="X73" s="16"/>
      <c r="Y73" s="16"/>
      <c r="Z73" s="16"/>
      <c r="AA73" s="16"/>
      <c r="AB73" s="16"/>
      <c r="AC73" s="16"/>
      <c r="AD73" s="16"/>
      <c r="AE73" s="117"/>
      <c r="AF73" s="118"/>
      <c r="AG73" s="118"/>
      <c r="AH73" s="118"/>
      <c r="AI73" s="118"/>
      <c r="AJ73" s="118"/>
      <c r="AK73" s="119">
        <v>1</v>
      </c>
      <c r="AL73" s="81"/>
      <c r="AM73" s="21"/>
    </row>
    <row r="74" spans="1:39" ht="30">
      <c r="A74" s="43">
        <v>1110</v>
      </c>
      <c r="B74" s="38"/>
      <c r="C74" s="38"/>
      <c r="D74" s="11" t="s">
        <v>440</v>
      </c>
      <c r="E74" t="s">
        <v>438</v>
      </c>
      <c r="F74" t="s">
        <v>135</v>
      </c>
      <c r="G74" t="s">
        <v>143</v>
      </c>
      <c r="H74" t="s">
        <v>441</v>
      </c>
      <c r="I74" s="4"/>
      <c r="J74" s="4"/>
      <c r="K74" s="4"/>
      <c r="L74" s="4"/>
      <c r="M74" s="4"/>
      <c r="N74" s="4"/>
      <c r="O74" s="4"/>
      <c r="P74" s="4"/>
      <c r="Q74" s="4"/>
      <c r="R74" s="77"/>
      <c r="S74" s="16"/>
      <c r="T74" s="4"/>
      <c r="U74" s="4"/>
      <c r="V74" s="16"/>
      <c r="W74" s="4"/>
      <c r="X74" s="16"/>
      <c r="Y74" s="16"/>
      <c r="Z74" s="16"/>
      <c r="AA74" s="16"/>
      <c r="AB74" s="16"/>
      <c r="AC74" s="16"/>
      <c r="AD74" s="16"/>
      <c r="AE74" s="117"/>
      <c r="AF74" s="118"/>
      <c r="AG74" s="118"/>
      <c r="AH74" s="118"/>
      <c r="AI74" s="118"/>
      <c r="AJ74" s="118"/>
      <c r="AK74" s="119">
        <v>3</v>
      </c>
      <c r="AL74" s="81"/>
      <c r="AM74" s="21"/>
    </row>
    <row r="75" spans="1:39">
      <c r="A75" s="171">
        <v>2216</v>
      </c>
      <c r="B75" s="38"/>
      <c r="C75" s="38"/>
      <c r="D75" s="11" t="s">
        <v>505</v>
      </c>
      <c r="E75" t="s">
        <v>438</v>
      </c>
      <c r="F75" t="s">
        <v>135</v>
      </c>
      <c r="G75" t="s">
        <v>143</v>
      </c>
      <c r="H75" t="s">
        <v>506</v>
      </c>
      <c r="I75" s="4"/>
      <c r="J75" s="4"/>
      <c r="K75" s="4"/>
      <c r="L75" s="4"/>
      <c r="M75" s="4"/>
      <c r="N75" s="4"/>
      <c r="O75" s="4"/>
      <c r="P75" s="4"/>
      <c r="Q75" s="4"/>
      <c r="R75" s="77"/>
      <c r="S75" s="16"/>
      <c r="T75" s="4"/>
      <c r="U75" s="4"/>
      <c r="V75" s="16"/>
      <c r="W75" s="4"/>
      <c r="X75" s="16"/>
      <c r="Y75" s="16"/>
      <c r="Z75" s="16"/>
      <c r="AA75" s="16"/>
      <c r="AB75" s="16"/>
      <c r="AC75" s="16"/>
      <c r="AD75" s="16"/>
      <c r="AE75" s="117"/>
      <c r="AF75" s="118"/>
      <c r="AG75" s="118"/>
      <c r="AH75" s="118"/>
      <c r="AI75" s="118"/>
      <c r="AJ75" s="118"/>
      <c r="AK75" s="119"/>
      <c r="AL75" s="81"/>
      <c r="AM75" s="21"/>
    </row>
    <row r="76" spans="1:39">
      <c r="A76" s="43">
        <v>2078</v>
      </c>
      <c r="B76" s="38"/>
      <c r="C76" s="38"/>
      <c r="D76" s="11" t="s">
        <v>507</v>
      </c>
      <c r="E76" t="s">
        <v>438</v>
      </c>
      <c r="F76" t="s">
        <v>135</v>
      </c>
      <c r="G76" t="s">
        <v>143</v>
      </c>
      <c r="H76" t="s">
        <v>508</v>
      </c>
      <c r="I76" s="4"/>
      <c r="J76" s="4"/>
      <c r="K76" s="4"/>
      <c r="L76" s="4"/>
      <c r="M76" s="4"/>
      <c r="N76" s="4"/>
      <c r="O76" s="4"/>
      <c r="P76" s="4"/>
      <c r="Q76" s="4"/>
      <c r="R76" s="77"/>
      <c r="S76" s="16"/>
      <c r="T76" s="4"/>
      <c r="U76" s="4"/>
      <c r="V76" s="16"/>
      <c r="W76" s="4"/>
      <c r="X76" s="16"/>
      <c r="Y76" s="16"/>
      <c r="Z76" s="16"/>
      <c r="AA76" s="16"/>
      <c r="AB76" s="16"/>
      <c r="AC76" s="16"/>
      <c r="AD76" s="16"/>
      <c r="AE76" s="117"/>
      <c r="AF76" s="118"/>
      <c r="AG76" s="118"/>
      <c r="AH76" s="118"/>
      <c r="AI76" s="118"/>
      <c r="AJ76" s="118"/>
      <c r="AK76" s="119"/>
      <c r="AL76" s="81"/>
      <c r="AM76" s="21"/>
    </row>
    <row r="77" spans="1:39">
      <c r="A77" s="43">
        <v>2040</v>
      </c>
      <c r="B77" s="38"/>
      <c r="C77" s="38"/>
      <c r="D77" s="11" t="s">
        <v>510</v>
      </c>
      <c r="E77" t="s">
        <v>438</v>
      </c>
      <c r="F77" t="s">
        <v>135</v>
      </c>
      <c r="G77" t="s">
        <v>143</v>
      </c>
      <c r="H77" t="s">
        <v>464</v>
      </c>
      <c r="I77" s="4"/>
      <c r="J77" s="4"/>
      <c r="K77" s="4"/>
      <c r="L77" s="4"/>
      <c r="M77" s="4"/>
      <c r="N77" s="4"/>
      <c r="O77" s="4"/>
      <c r="P77" s="4"/>
      <c r="Q77" s="4"/>
      <c r="R77" s="77"/>
      <c r="S77" s="16"/>
      <c r="T77" s="4"/>
      <c r="U77" s="4"/>
      <c r="V77" s="16"/>
      <c r="W77" s="4"/>
      <c r="X77" s="16"/>
      <c r="Y77" s="16"/>
      <c r="Z77" s="16"/>
      <c r="AA77" s="16">
        <v>0</v>
      </c>
      <c r="AB77" s="16"/>
      <c r="AC77" s="16"/>
      <c r="AD77" s="16"/>
      <c r="AE77" s="117"/>
      <c r="AF77" s="118"/>
      <c r="AG77" s="118"/>
      <c r="AH77" s="118"/>
      <c r="AI77" s="118"/>
      <c r="AJ77" s="118"/>
      <c r="AK77" s="119"/>
      <c r="AL77" s="81"/>
      <c r="AM77" s="21"/>
    </row>
    <row r="78" spans="1:39">
      <c r="A78" s="43">
        <v>546</v>
      </c>
      <c r="B78" s="38"/>
      <c r="C78" s="38"/>
      <c r="D78" s="11" t="s">
        <v>591</v>
      </c>
      <c r="F78" t="s">
        <v>135</v>
      </c>
      <c r="G78" t="s">
        <v>143</v>
      </c>
      <c r="H78" t="s">
        <v>193</v>
      </c>
      <c r="I78" s="4"/>
      <c r="J78" s="4"/>
      <c r="K78" s="4"/>
      <c r="L78" s="4"/>
      <c r="M78" s="4"/>
      <c r="N78" s="4"/>
      <c r="O78" s="4"/>
      <c r="P78" s="4"/>
      <c r="Q78" s="4"/>
      <c r="R78" s="77"/>
      <c r="S78" s="16"/>
      <c r="T78" s="4"/>
      <c r="U78" s="4"/>
      <c r="V78" s="16"/>
      <c r="W78" s="4"/>
      <c r="X78" s="16"/>
      <c r="Y78" s="16"/>
      <c r="Z78" s="16"/>
      <c r="AA78" s="16"/>
      <c r="AB78" s="16"/>
      <c r="AC78" s="16"/>
      <c r="AD78" s="16"/>
      <c r="AE78" s="117"/>
      <c r="AF78" s="118"/>
      <c r="AG78" s="118"/>
      <c r="AH78" s="118"/>
      <c r="AI78" s="118"/>
      <c r="AJ78" s="118"/>
      <c r="AK78" s="119">
        <v>3</v>
      </c>
      <c r="AL78" s="81"/>
      <c r="AM78" s="21"/>
    </row>
    <row r="79" spans="1:39">
      <c r="A79" s="43">
        <v>701</v>
      </c>
      <c r="B79" s="38"/>
      <c r="C79" s="38"/>
      <c r="D79" s="11" t="s">
        <v>589</v>
      </c>
      <c r="F79" t="s">
        <v>135</v>
      </c>
      <c r="G79" t="s">
        <v>143</v>
      </c>
      <c r="H79" t="s">
        <v>590</v>
      </c>
      <c r="I79" s="4"/>
      <c r="J79" s="4"/>
      <c r="K79" s="4"/>
      <c r="L79" s="4"/>
      <c r="M79" s="4"/>
      <c r="N79" s="4"/>
      <c r="O79" s="4"/>
      <c r="P79" s="4"/>
      <c r="Q79" s="4"/>
      <c r="R79" s="77"/>
      <c r="S79" s="16"/>
      <c r="T79" s="4"/>
      <c r="U79" s="4"/>
      <c r="V79" s="16"/>
      <c r="W79" s="4"/>
      <c r="X79" s="16"/>
      <c r="Y79" s="16"/>
      <c r="Z79" s="16"/>
      <c r="AA79" s="16"/>
      <c r="AB79" s="16"/>
      <c r="AC79" s="16"/>
      <c r="AD79" s="16"/>
      <c r="AE79" s="117"/>
      <c r="AF79" s="118"/>
      <c r="AG79" s="118"/>
      <c r="AH79" s="118"/>
      <c r="AI79" s="118"/>
      <c r="AJ79" s="118"/>
      <c r="AK79" s="119">
        <v>3</v>
      </c>
      <c r="AL79" s="81"/>
      <c r="AM79" s="21"/>
    </row>
    <row r="80" spans="1:39">
      <c r="A80" s="171">
        <v>3093</v>
      </c>
      <c r="B80" s="38"/>
      <c r="C80" s="38"/>
      <c r="D80" s="11" t="s">
        <v>592</v>
      </c>
      <c r="E80" t="s">
        <v>438</v>
      </c>
      <c r="F80" t="s">
        <v>135</v>
      </c>
      <c r="G80" t="s">
        <v>143</v>
      </c>
      <c r="H80" t="s">
        <v>547</v>
      </c>
      <c r="I80" s="4"/>
      <c r="J80" s="4"/>
      <c r="K80" s="4"/>
      <c r="L80" s="4"/>
      <c r="M80" s="4"/>
      <c r="N80" s="4"/>
      <c r="O80" s="4"/>
      <c r="P80" s="4"/>
      <c r="Q80" s="4"/>
      <c r="R80" s="77"/>
      <c r="S80" s="16"/>
      <c r="T80" s="4"/>
      <c r="U80" s="4"/>
      <c r="V80" s="16"/>
      <c r="W80" s="4"/>
      <c r="X80" s="16"/>
      <c r="Y80" s="16"/>
      <c r="Z80" s="16"/>
      <c r="AA80" s="16"/>
      <c r="AB80" s="16"/>
      <c r="AC80" s="16"/>
      <c r="AD80" s="16"/>
      <c r="AE80" s="117"/>
      <c r="AF80" s="118"/>
      <c r="AG80" s="118"/>
      <c r="AH80" s="118"/>
      <c r="AI80" s="118"/>
      <c r="AJ80" s="118"/>
      <c r="AK80" s="119"/>
      <c r="AL80" s="81"/>
      <c r="AM80" s="21"/>
    </row>
    <row r="81" spans="1:44">
      <c r="A81" s="171">
        <v>3094</v>
      </c>
      <c r="B81" s="38"/>
      <c r="C81" s="38"/>
      <c r="D81" s="11" t="s">
        <v>592</v>
      </c>
      <c r="E81" t="s">
        <v>438</v>
      </c>
      <c r="F81" t="s">
        <v>135</v>
      </c>
      <c r="G81" t="s">
        <v>143</v>
      </c>
      <c r="H81" t="s">
        <v>352</v>
      </c>
      <c r="I81" s="4"/>
      <c r="J81" s="4"/>
      <c r="K81" s="4"/>
      <c r="L81" s="4"/>
      <c r="M81" s="4"/>
      <c r="N81" s="4"/>
      <c r="O81" s="4"/>
      <c r="P81" s="4"/>
      <c r="Q81" s="4"/>
      <c r="R81" s="77"/>
      <c r="S81" s="16"/>
      <c r="T81" s="4"/>
      <c r="U81" s="4"/>
      <c r="V81" s="16"/>
      <c r="W81" s="4"/>
      <c r="X81" s="16"/>
      <c r="Y81" s="16"/>
      <c r="Z81" s="16"/>
      <c r="AA81" s="16"/>
      <c r="AB81" s="16"/>
      <c r="AC81" s="16"/>
      <c r="AD81" s="16"/>
      <c r="AE81" s="117"/>
      <c r="AF81" s="118"/>
      <c r="AG81" s="118"/>
      <c r="AH81" s="118"/>
      <c r="AI81" s="118"/>
      <c r="AJ81" s="118"/>
      <c r="AK81" s="119"/>
      <c r="AL81" s="81"/>
      <c r="AM81" s="21"/>
    </row>
    <row r="82" spans="1:44">
      <c r="A82" s="43">
        <v>3097</v>
      </c>
      <c r="B82" s="38"/>
      <c r="C82" s="38"/>
      <c r="D82" s="11" t="s">
        <v>592</v>
      </c>
      <c r="E82" t="s">
        <v>438</v>
      </c>
      <c r="F82" t="s">
        <v>135</v>
      </c>
      <c r="G82" t="s">
        <v>143</v>
      </c>
      <c r="H82" t="s">
        <v>593</v>
      </c>
      <c r="I82" s="4"/>
      <c r="J82" s="4"/>
      <c r="K82" s="4"/>
      <c r="L82" s="4"/>
      <c r="M82" s="4"/>
      <c r="N82" s="4"/>
      <c r="O82" s="4"/>
      <c r="P82" s="4"/>
      <c r="Q82" s="4"/>
      <c r="R82" s="77"/>
      <c r="S82" s="16"/>
      <c r="T82" s="4"/>
      <c r="U82" s="4"/>
      <c r="V82" s="16"/>
      <c r="W82" s="4"/>
      <c r="X82" s="16"/>
      <c r="Y82" s="16"/>
      <c r="Z82" s="16"/>
      <c r="AA82" s="16"/>
      <c r="AB82" s="16"/>
      <c r="AC82" s="16"/>
      <c r="AD82" s="16"/>
      <c r="AE82" s="117"/>
      <c r="AF82" s="118">
        <v>0</v>
      </c>
      <c r="AG82" s="118"/>
      <c r="AH82" s="118"/>
      <c r="AI82" s="118"/>
      <c r="AJ82" s="118"/>
      <c r="AK82" s="119"/>
      <c r="AL82" s="81"/>
      <c r="AM82" s="21"/>
    </row>
    <row r="83" spans="1:44">
      <c r="A83" s="171">
        <v>3098</v>
      </c>
      <c r="B83" s="38"/>
      <c r="C83" s="38"/>
      <c r="D83" s="11" t="s">
        <v>592</v>
      </c>
      <c r="E83" t="s">
        <v>438</v>
      </c>
      <c r="F83" t="s">
        <v>135</v>
      </c>
      <c r="G83" t="s">
        <v>143</v>
      </c>
      <c r="H83" t="s">
        <v>326</v>
      </c>
      <c r="I83" s="4"/>
      <c r="J83" s="4"/>
      <c r="K83" s="4"/>
      <c r="L83" s="4"/>
      <c r="M83" s="4"/>
      <c r="N83" s="4"/>
      <c r="O83" s="4"/>
      <c r="P83" s="4"/>
      <c r="Q83" s="4"/>
      <c r="R83" s="77"/>
      <c r="S83" s="16"/>
      <c r="T83" s="4"/>
      <c r="U83" s="4"/>
      <c r="V83" s="16"/>
      <c r="W83" s="4"/>
      <c r="X83" s="16"/>
      <c r="Y83" s="16"/>
      <c r="Z83" s="16"/>
      <c r="AA83" s="16"/>
      <c r="AB83" s="16"/>
      <c r="AC83" s="16"/>
      <c r="AD83" s="16"/>
      <c r="AE83" s="117"/>
      <c r="AF83" s="118"/>
      <c r="AG83" s="118"/>
      <c r="AH83" s="118"/>
      <c r="AI83" s="118"/>
      <c r="AJ83" s="118"/>
      <c r="AK83" s="119"/>
      <c r="AL83" s="81"/>
      <c r="AM83" s="21"/>
    </row>
    <row r="84" spans="1:44">
      <c r="A84" s="43">
        <v>2740</v>
      </c>
      <c r="B84" s="38"/>
      <c r="C84" s="38"/>
      <c r="D84" s="11" t="s">
        <v>588</v>
      </c>
      <c r="F84" t="s">
        <v>135</v>
      </c>
      <c r="G84" t="s">
        <v>143</v>
      </c>
      <c r="H84" t="s">
        <v>460</v>
      </c>
      <c r="I84" s="4"/>
      <c r="J84" s="4"/>
      <c r="K84" s="4"/>
      <c r="L84" s="4"/>
      <c r="M84" s="4"/>
      <c r="N84" s="4"/>
      <c r="O84" s="4"/>
      <c r="P84" s="4"/>
      <c r="Q84" s="4"/>
      <c r="R84" s="77"/>
      <c r="S84" s="16"/>
      <c r="T84" s="4"/>
      <c r="U84" s="4"/>
      <c r="V84" s="16"/>
      <c r="W84" s="4"/>
      <c r="X84" s="16"/>
      <c r="Y84" s="16"/>
      <c r="Z84" s="16"/>
      <c r="AA84" s="16"/>
      <c r="AB84" s="16"/>
      <c r="AC84" s="16"/>
      <c r="AD84" s="16"/>
      <c r="AE84" s="117"/>
      <c r="AF84" s="118"/>
      <c r="AG84" s="118"/>
      <c r="AH84" s="118"/>
      <c r="AI84" s="118"/>
      <c r="AJ84" s="118"/>
      <c r="AK84" s="119">
        <v>3</v>
      </c>
      <c r="AL84" s="81"/>
      <c r="AM84" s="21"/>
    </row>
    <row r="85" spans="1:44">
      <c r="A85" s="43">
        <v>2041</v>
      </c>
      <c r="B85" s="38"/>
      <c r="C85" s="38"/>
      <c r="D85" s="11" t="s">
        <v>509</v>
      </c>
      <c r="E85" t="s">
        <v>438</v>
      </c>
      <c r="F85" t="s">
        <v>135</v>
      </c>
      <c r="G85" t="s">
        <v>143</v>
      </c>
      <c r="H85" t="s">
        <v>464</v>
      </c>
      <c r="I85" s="4"/>
      <c r="J85" s="4"/>
      <c r="K85" s="4"/>
      <c r="L85" s="4"/>
      <c r="M85" s="4"/>
      <c r="N85" s="4"/>
      <c r="O85" s="4"/>
      <c r="P85" s="4"/>
      <c r="Q85" s="4"/>
      <c r="R85" s="77"/>
      <c r="S85" s="16"/>
      <c r="T85" s="4"/>
      <c r="U85" s="4"/>
      <c r="V85" s="16"/>
      <c r="W85" s="4"/>
      <c r="X85" s="16"/>
      <c r="Y85" s="16"/>
      <c r="Z85" s="16"/>
      <c r="AA85" s="16">
        <v>0</v>
      </c>
      <c r="AB85" s="16"/>
      <c r="AC85" s="16"/>
      <c r="AD85" s="16"/>
      <c r="AE85" s="117"/>
      <c r="AF85" s="118"/>
      <c r="AG85" s="118"/>
      <c r="AH85" s="118"/>
      <c r="AI85" s="118"/>
      <c r="AJ85" s="118"/>
      <c r="AK85" s="119"/>
      <c r="AL85" s="81"/>
      <c r="AM85" s="21"/>
    </row>
    <row r="86" spans="1:44" hidden="1">
      <c r="A86" s="7" t="s">
        <v>37</v>
      </c>
      <c r="B86" s="8"/>
      <c r="C86" s="23"/>
      <c r="D86" s="23"/>
      <c r="E86" s="7"/>
      <c r="F86" s="7"/>
      <c r="G86" s="7"/>
      <c r="H86" s="7"/>
      <c r="I86" s="8"/>
      <c r="J86" s="8"/>
      <c r="K86" s="8"/>
      <c r="L86" s="8"/>
      <c r="M86" s="8"/>
      <c r="N86" s="8"/>
      <c r="O86" s="8"/>
      <c r="P86" s="8"/>
      <c r="Q86" s="8"/>
      <c r="R86" s="78"/>
      <c r="S86" s="8"/>
      <c r="T86" s="8"/>
      <c r="U86" s="8"/>
      <c r="V86" s="8"/>
      <c r="W86" s="8"/>
      <c r="X86" s="8"/>
      <c r="Y86" s="8"/>
      <c r="Z86" s="8"/>
      <c r="AA86" s="8"/>
      <c r="AB86" s="8"/>
      <c r="AC86" s="8"/>
      <c r="AD86" s="8"/>
      <c r="AE86" s="8"/>
      <c r="AF86" s="8"/>
      <c r="AG86" s="8"/>
      <c r="AH86" s="8"/>
      <c r="AI86" s="8"/>
      <c r="AJ86" s="8"/>
      <c r="AK86" s="8"/>
      <c r="AL86" s="82"/>
      <c r="AM86" s="83"/>
    </row>
    <row r="87" spans="1:44" ht="15.75" hidden="1" thickBot="1">
      <c r="A87" s="12"/>
      <c r="B87" s="90"/>
      <c r="C87" s="24"/>
      <c r="D87" s="24"/>
      <c r="E87" s="13"/>
      <c r="F87" s="13"/>
      <c r="G87" s="161" t="s">
        <v>39</v>
      </c>
      <c r="H87" s="162"/>
      <c r="I87" s="14">
        <v>0</v>
      </c>
      <c r="J87" s="14">
        <v>0</v>
      </c>
      <c r="K87" s="14">
        <v>2</v>
      </c>
      <c r="L87" s="14">
        <v>2</v>
      </c>
      <c r="M87" s="14">
        <v>2</v>
      </c>
      <c r="N87" s="14">
        <v>2</v>
      </c>
      <c r="O87" s="14">
        <v>2</v>
      </c>
      <c r="P87" s="14">
        <v>0</v>
      </c>
      <c r="Q87" s="14">
        <v>2</v>
      </c>
      <c r="R87" s="79"/>
      <c r="S87" s="19">
        <v>2</v>
      </c>
      <c r="T87" s="19">
        <v>2</v>
      </c>
      <c r="U87" s="19">
        <v>3</v>
      </c>
      <c r="V87" s="19">
        <v>1</v>
      </c>
      <c r="W87" s="19">
        <v>1</v>
      </c>
      <c r="X87" s="19">
        <v>1</v>
      </c>
      <c r="Y87" s="19">
        <v>1</v>
      </c>
      <c r="Z87" s="19">
        <v>1</v>
      </c>
      <c r="AA87" s="19">
        <v>1</v>
      </c>
      <c r="AB87" s="19">
        <v>1</v>
      </c>
      <c r="AC87" s="19">
        <v>1</v>
      </c>
      <c r="AD87" s="19">
        <v>1</v>
      </c>
      <c r="AE87" s="19">
        <v>1</v>
      </c>
      <c r="AF87" s="115"/>
      <c r="AG87" s="115"/>
      <c r="AH87" s="115"/>
      <c r="AI87" s="115"/>
      <c r="AJ87" s="115"/>
      <c r="AK87" s="115"/>
      <c r="AL87" s="141" t="s">
        <v>146</v>
      </c>
      <c r="AM87" s="142"/>
    </row>
    <row r="88" spans="1:44" ht="15.75" thickBot="1"/>
    <row r="89" spans="1:44">
      <c r="C89"/>
      <c r="D89" s="31" t="s">
        <v>43</v>
      </c>
      <c r="F89" s="33">
        <v>0</v>
      </c>
      <c r="G89" s="163" t="s">
        <v>33</v>
      </c>
      <c r="H89" s="164"/>
      <c r="I89" s="164"/>
      <c r="J89" s="165"/>
      <c r="K89" s="30"/>
      <c r="L89" s="30"/>
      <c r="M89" s="30"/>
      <c r="N89" s="30"/>
      <c r="O89" s="30"/>
      <c r="P89" s="33">
        <v>0</v>
      </c>
      <c r="Q89" s="146" t="s">
        <v>40</v>
      </c>
      <c r="R89" s="147"/>
      <c r="S89" s="147"/>
      <c r="T89" s="147"/>
      <c r="U89" s="147"/>
      <c r="V89" s="147"/>
      <c r="W89" s="148"/>
      <c r="X89" s="3"/>
      <c r="Y89" s="3"/>
      <c r="Z89" s="3"/>
      <c r="AA89" s="3"/>
      <c r="AB89" s="3"/>
      <c r="AC89" s="3"/>
      <c r="AD89" s="3"/>
      <c r="AE89" s="3"/>
      <c r="AF89" s="3"/>
      <c r="AG89" s="3"/>
      <c r="AH89" s="3"/>
      <c r="AI89" s="3"/>
      <c r="AJ89" s="3"/>
      <c r="AK89" s="3"/>
      <c r="AL89" s="3"/>
      <c r="AN89"/>
      <c r="AR89" s="65"/>
    </row>
    <row r="90" spans="1:44" ht="15.75" thickBot="1">
      <c r="C90"/>
      <c r="D90" s="32" t="s">
        <v>114</v>
      </c>
      <c r="F90" s="34">
        <v>1</v>
      </c>
      <c r="G90" s="155" t="s">
        <v>34</v>
      </c>
      <c r="H90" s="156"/>
      <c r="I90" s="156"/>
      <c r="J90" s="157"/>
      <c r="K90" s="30"/>
      <c r="L90" s="30"/>
      <c r="M90" s="30"/>
      <c r="N90" s="30"/>
      <c r="O90" s="30"/>
      <c r="P90" s="34">
        <v>1</v>
      </c>
      <c r="Q90" s="149" t="s">
        <v>41</v>
      </c>
      <c r="R90" s="150"/>
      <c r="S90" s="150"/>
      <c r="T90" s="150"/>
      <c r="U90" s="150"/>
      <c r="V90" s="150"/>
      <c r="W90" s="151"/>
      <c r="X90" s="22"/>
      <c r="Y90" s="22"/>
      <c r="Z90" s="22"/>
      <c r="AA90" s="22"/>
      <c r="AB90" s="22"/>
      <c r="AC90" s="22"/>
      <c r="AD90" s="22"/>
      <c r="AE90" s="22"/>
      <c r="AF90" s="22"/>
      <c r="AG90" s="22"/>
      <c r="AH90" s="22"/>
      <c r="AI90" s="22"/>
      <c r="AJ90" s="22"/>
      <c r="AK90" s="22"/>
      <c r="AL90" s="22"/>
      <c r="AN90"/>
      <c r="AR90" s="65"/>
    </row>
    <row r="91" spans="1:44" ht="15.75" thickBot="1">
      <c r="C91"/>
      <c r="F91" s="34">
        <v>2</v>
      </c>
      <c r="G91" s="155" t="s">
        <v>36</v>
      </c>
      <c r="H91" s="156"/>
      <c r="I91" s="156"/>
      <c r="J91" s="157"/>
      <c r="K91" s="30"/>
      <c r="L91" s="30"/>
      <c r="M91" s="30"/>
      <c r="N91" s="30"/>
      <c r="O91" s="30"/>
      <c r="P91" s="36">
        <v>2</v>
      </c>
      <c r="Q91" s="152" t="s">
        <v>42</v>
      </c>
      <c r="R91" s="153"/>
      <c r="S91" s="153"/>
      <c r="T91" s="153"/>
      <c r="U91" s="153"/>
      <c r="V91" s="153"/>
      <c r="W91" s="154"/>
      <c r="X91" s="22"/>
      <c r="Y91" s="22"/>
      <c r="Z91" s="22"/>
      <c r="AA91" s="22"/>
      <c r="AB91" s="22"/>
      <c r="AC91" s="22"/>
      <c r="AD91" s="22"/>
      <c r="AE91" s="22"/>
      <c r="AF91" s="22"/>
      <c r="AG91" s="22"/>
      <c r="AH91" s="22"/>
      <c r="AI91" s="22"/>
      <c r="AJ91" s="22"/>
      <c r="AK91" s="22"/>
      <c r="AL91" s="22"/>
      <c r="AN91"/>
      <c r="AR91" s="65"/>
    </row>
    <row r="92" spans="1:44" ht="15.75" thickBot="1">
      <c r="C92"/>
      <c r="D92" s="27" t="s">
        <v>142</v>
      </c>
      <c r="F92" s="34">
        <v>3</v>
      </c>
      <c r="G92" s="155" t="s">
        <v>35</v>
      </c>
      <c r="H92" s="156"/>
      <c r="I92" s="156"/>
      <c r="J92" s="157"/>
      <c r="K92" s="30"/>
      <c r="L92" s="30"/>
      <c r="M92" s="30"/>
      <c r="N92" s="30"/>
      <c r="O92" s="30"/>
      <c r="X92" s="22"/>
      <c r="Y92" s="22"/>
      <c r="Z92" s="22"/>
      <c r="AA92" s="22"/>
      <c r="AB92" s="22"/>
      <c r="AC92" s="22"/>
      <c r="AD92" s="22"/>
      <c r="AE92" s="22"/>
      <c r="AF92" s="22"/>
      <c r="AG92" s="22"/>
      <c r="AH92" s="22"/>
      <c r="AI92" s="22"/>
      <c r="AJ92" s="22"/>
      <c r="AK92" s="22"/>
      <c r="AL92" s="22"/>
      <c r="AN92"/>
      <c r="AR92" s="65"/>
    </row>
    <row r="93" spans="1:44" ht="15.75" thickBot="1">
      <c r="C93"/>
      <c r="D93" s="28" t="s">
        <v>139</v>
      </c>
      <c r="F93" s="75" t="s">
        <v>277</v>
      </c>
      <c r="G93" s="74" t="s">
        <v>279</v>
      </c>
      <c r="H93" s="72"/>
      <c r="I93" s="72"/>
      <c r="J93" s="73"/>
      <c r="P93" s="41"/>
      <c r="Q93" s="42">
        <v>-1</v>
      </c>
      <c r="R93" s="158" t="s">
        <v>151</v>
      </c>
      <c r="S93" s="159"/>
      <c r="T93" s="159"/>
      <c r="U93" s="159"/>
      <c r="V93" s="159"/>
      <c r="W93" s="160"/>
      <c r="X93" s="3"/>
      <c r="Y93" s="3"/>
      <c r="Z93" s="3"/>
      <c r="AA93" s="3"/>
      <c r="AB93" s="3"/>
      <c r="AC93" s="3"/>
      <c r="AD93" s="3"/>
      <c r="AE93" s="3"/>
      <c r="AF93" s="3"/>
      <c r="AG93" s="3"/>
      <c r="AH93" s="3"/>
      <c r="AI93" s="3"/>
      <c r="AJ93" s="3"/>
      <c r="AK93" s="3"/>
      <c r="AN93"/>
      <c r="AR93" s="65"/>
    </row>
    <row r="94" spans="1:44" ht="15.75" thickBot="1">
      <c r="C94"/>
      <c r="D94" s="29" t="s">
        <v>140</v>
      </c>
      <c r="F94" s="35" t="s">
        <v>115</v>
      </c>
      <c r="G94" s="143" t="s">
        <v>278</v>
      </c>
      <c r="H94" s="144"/>
      <c r="I94" s="144"/>
      <c r="J94" s="145"/>
      <c r="X94" s="3"/>
      <c r="Y94" s="3"/>
      <c r="Z94" s="3"/>
      <c r="AA94" s="3"/>
      <c r="AB94" s="3"/>
      <c r="AC94" s="3"/>
      <c r="AD94" s="3"/>
      <c r="AE94" s="3"/>
      <c r="AF94" s="3"/>
      <c r="AG94" s="3"/>
      <c r="AH94" s="3"/>
      <c r="AI94" s="3"/>
      <c r="AJ94" s="3"/>
      <c r="AK94" s="3"/>
      <c r="AL94" s="3"/>
      <c r="AM94" s="3"/>
      <c r="AN94"/>
      <c r="AR94" s="65"/>
    </row>
    <row r="95" spans="1:44">
      <c r="C95"/>
    </row>
  </sheetData>
  <autoFilter ref="A2:AR87">
    <filterColumn colId="5">
      <filters>
        <filter val="S^4"/>
      </filters>
    </filterColumn>
    <filterColumn colId="23"/>
    <filterColumn colId="24"/>
    <filterColumn colId="25"/>
    <filterColumn colId="26"/>
    <filterColumn colId="27"/>
    <filterColumn colId="28"/>
    <filterColumn colId="29"/>
    <filterColumn colId="30"/>
    <filterColumn colId="31"/>
    <filterColumn colId="32"/>
    <filterColumn colId="33"/>
    <filterColumn colId="34"/>
    <filterColumn colId="35"/>
    <filterColumn colId="36"/>
  </autoFilter>
  <sortState ref="A3:X33">
    <sortCondition ref="E3:E33"/>
  </sortState>
  <mergeCells count="11">
    <mergeCell ref="AL87:AM87"/>
    <mergeCell ref="G94:J94"/>
    <mergeCell ref="Q89:W89"/>
    <mergeCell ref="Q90:W90"/>
    <mergeCell ref="Q91:W91"/>
    <mergeCell ref="G90:J90"/>
    <mergeCell ref="R93:W93"/>
    <mergeCell ref="G87:H87"/>
    <mergeCell ref="G89:J89"/>
    <mergeCell ref="G91:J91"/>
    <mergeCell ref="G92:J92"/>
  </mergeCells>
  <conditionalFormatting sqref="C89:D90 F89:J94 K89:Q92 K93:AD93 K94:AM94 AB88:AB1048576 AA89:AA92 R92:AD92 S88:AD88 I95:AD1048576 X93:AD94 Z89:Z94 Y89:Y92 X88:X1048576 AC89:AL92 AM2:AM86 AL56:AM84 I12:AM18 I9:AM9 I1:R88 I74:AM85 S1:AD1 AD1:AK1048576 S2:AL87">
    <cfRule type="cellIs" dxfId="1" priority="10" operator="equal">
      <formula>"FCL"</formula>
    </cfRule>
  </conditionalFormatting>
  <conditionalFormatting sqref="C89:D90">
    <cfRule type="iconSet" priority="9">
      <iconSet iconSet="4TrafficLights" showValue="0">
        <cfvo type="percent" val="0"/>
        <cfvo type="num" val="1"/>
        <cfvo type="num" val="2"/>
        <cfvo type="num" val="3"/>
      </iconSet>
    </cfRule>
  </conditionalFormatting>
  <conditionalFormatting sqref="N88 P89:P91">
    <cfRule type="iconSet" priority="25">
      <iconSet iconSet="3Symbols2" showValue="0">
        <cfvo type="percent" val="0"/>
        <cfvo type="num" val="1"/>
        <cfvo type="num" val="2"/>
      </iconSet>
    </cfRule>
  </conditionalFormatting>
  <conditionalFormatting sqref="G89:G93">
    <cfRule type="iconSet" priority="7">
      <iconSet iconSet="4TrafficLights" showValue="0">
        <cfvo type="percent" val="0"/>
        <cfvo type="num" val="1"/>
        <cfvo type="num" val="2"/>
        <cfvo type="num" val="3"/>
      </iconSet>
    </cfRule>
  </conditionalFormatting>
  <conditionalFormatting sqref="P93">
    <cfRule type="iconSet" priority="4">
      <iconSet iconSet="3Symbols2" showValue="0">
        <cfvo type="percent" val="0"/>
        <cfvo type="num" val="1"/>
        <cfvo type="num" val="2"/>
      </iconSet>
    </cfRule>
  </conditionalFormatting>
  <conditionalFormatting sqref="I2:AK85">
    <cfRule type="cellIs" dxfId="0" priority="2" operator="equal">
      <formula>"inFCL"</formula>
    </cfRule>
  </conditionalFormatting>
  <conditionalFormatting sqref="AL86:AL87 AM86">
    <cfRule type="iconSet" priority="564">
      <iconSet iconSet="3Symbols2" showValue="0">
        <cfvo type="percent" val="0"/>
        <cfvo type="num" val="1"/>
        <cfvo type="num" val="2"/>
      </iconSet>
    </cfRule>
  </conditionalFormatting>
  <conditionalFormatting sqref="P89:Q92 AM2:AM86 I88 F89:F93 F94:AM94 K93:AD93 AL9:AM9 AL12:AM18 AL56:AM85 AB88:AB1048576 N88:AD88 I95:AD1048576 AA89:AA92 R92:AD92 X93:AD94 Z89:Z94 Y89:Y92 X88:X1048576 AC89:AL92 AD85:AK1048576 I2:AL87">
    <cfRule type="iconSet" priority="566">
      <iconSet iconSet="4TrafficLights" showValue="0">
        <cfvo type="percent" val="0"/>
        <cfvo type="num" val="1"/>
        <cfvo type="num" val="2"/>
        <cfvo type="num" val="3"/>
      </iconSet>
    </cfRule>
  </conditionalFormatting>
  <conditionalFormatting sqref="Q93:AK93">
    <cfRule type="iconSet" priority="611">
      <iconSet iconSet="3Flags" showValue="0">
        <cfvo type="percent" val="0"/>
        <cfvo type="num" val="0"/>
        <cfvo type="num" val="1"/>
      </iconSet>
    </cfRule>
  </conditionalFormatting>
  <conditionalFormatting sqref="I87:AK87">
    <cfRule type="iconSet" priority="613">
      <iconSet iconSet="3Symbols2" showValue="0">
        <cfvo type="percent" val="0"/>
        <cfvo type="num" val="1"/>
        <cfvo type="num" val="2"/>
      </iconSet>
    </cfRule>
  </conditionalFormatting>
  <conditionalFormatting sqref="C3:C85">
    <cfRule type="iconSet" priority="633">
      <iconSet iconSet="3Flags" showValue="0">
        <cfvo type="percent" val="0"/>
        <cfvo type="num" val="0"/>
        <cfvo type="num" val="1"/>
      </iconSet>
    </cfRule>
  </conditionalFormatting>
  <conditionalFormatting sqref="B3:B85">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abSelected="1" topLeftCell="A4" workbookViewId="0">
      <selection activeCell="M10" sqref="M10"/>
    </sheetView>
  </sheetViews>
  <sheetFormatPr defaultRowHeight="15"/>
  <cols>
    <col min="2" max="2" width="13.140625" customWidth="1"/>
    <col min="3" max="4" width="16.28515625" customWidth="1"/>
    <col min="5" max="5" width="4" customWidth="1"/>
    <col min="6" max="6" width="11.28515625" customWidth="1"/>
    <col min="7" max="7" width="11.42578125" style="104"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SUM(D7:D20)</f>
        <v>28</v>
      </c>
    </row>
    <row r="5" spans="3:8">
      <c r="D5" s="2" t="s">
        <v>17</v>
      </c>
    </row>
    <row r="6" spans="3:8">
      <c r="C6" s="2" t="s">
        <v>117</v>
      </c>
      <c r="D6" t="s">
        <v>135</v>
      </c>
      <c r="E6" t="s">
        <v>16</v>
      </c>
      <c r="G6" s="104" t="str">
        <f>C6</f>
        <v>Values</v>
      </c>
      <c r="H6" t="str">
        <f>D6</f>
        <v>S^4</v>
      </c>
    </row>
    <row r="7" spans="3:8">
      <c r="C7" s="22" t="s">
        <v>519</v>
      </c>
      <c r="D7" s="1">
        <v>4</v>
      </c>
      <c r="E7" s="1">
        <v>4</v>
      </c>
      <c r="G7" s="104" t="str">
        <f>C7</f>
        <v>Count of IW1015</v>
      </c>
      <c r="H7">
        <f>D4-D7</f>
        <v>24</v>
      </c>
    </row>
    <row r="8" spans="3:8">
      <c r="C8" s="22" t="s">
        <v>520</v>
      </c>
      <c r="D8" s="1">
        <v>1</v>
      </c>
      <c r="E8" s="1">
        <v>1</v>
      </c>
      <c r="G8" s="104" t="str">
        <f t="shared" ref="G8:G20" si="0">C8</f>
        <v>Count of IW1017</v>
      </c>
      <c r="H8">
        <f>H7-D8</f>
        <v>23</v>
      </c>
    </row>
    <row r="9" spans="3:8">
      <c r="C9" s="22" t="s">
        <v>521</v>
      </c>
      <c r="D9" s="1">
        <v>6</v>
      </c>
      <c r="E9" s="1">
        <v>6</v>
      </c>
      <c r="G9" s="104" t="str">
        <f t="shared" si="0"/>
        <v>Count of IW1019</v>
      </c>
      <c r="H9">
        <f>H8-D9</f>
        <v>17</v>
      </c>
    </row>
    <row r="10" spans="3:8">
      <c r="C10" s="22" t="s">
        <v>522</v>
      </c>
      <c r="D10" s="1"/>
      <c r="E10" s="1"/>
      <c r="G10" s="104" t="str">
        <f t="shared" si="0"/>
        <v>Count of IW1021</v>
      </c>
      <c r="H10">
        <f t="shared" ref="H10:H20" si="1">H9-D10</f>
        <v>17</v>
      </c>
    </row>
    <row r="11" spans="3:8">
      <c r="C11" s="22" t="s">
        <v>523</v>
      </c>
      <c r="D11" s="1">
        <v>3</v>
      </c>
      <c r="E11" s="1">
        <v>3</v>
      </c>
      <c r="G11" s="104" t="str">
        <f t="shared" si="0"/>
        <v>Count of IW1023</v>
      </c>
      <c r="H11">
        <f t="shared" si="1"/>
        <v>14</v>
      </c>
    </row>
    <row r="12" spans="3:8">
      <c r="C12" s="22" t="s">
        <v>524</v>
      </c>
      <c r="D12" s="1"/>
      <c r="E12" s="1"/>
      <c r="G12" s="104" t="str">
        <f t="shared" si="0"/>
        <v>Count of IW1025</v>
      </c>
      <c r="H12">
        <f t="shared" si="1"/>
        <v>14</v>
      </c>
    </row>
    <row r="13" spans="3:8">
      <c r="C13" s="22" t="s">
        <v>525</v>
      </c>
      <c r="D13" s="1"/>
      <c r="E13" s="1"/>
      <c r="G13" s="104" t="str">
        <f t="shared" si="0"/>
        <v>Count of IW1027</v>
      </c>
      <c r="H13">
        <f t="shared" si="1"/>
        <v>14</v>
      </c>
    </row>
    <row r="14" spans="3:8">
      <c r="C14" s="22" t="s">
        <v>603</v>
      </c>
      <c r="D14" s="1">
        <v>2</v>
      </c>
      <c r="E14" s="1">
        <v>2</v>
      </c>
      <c r="G14" s="104" t="str">
        <f t="shared" si="0"/>
        <v>Count of IW1029</v>
      </c>
      <c r="H14">
        <f t="shared" si="1"/>
        <v>12</v>
      </c>
    </row>
    <row r="15" spans="3:8">
      <c r="C15" s="22" t="s">
        <v>604</v>
      </c>
      <c r="D15" s="1">
        <v>1</v>
      </c>
      <c r="E15" s="1">
        <v>1</v>
      </c>
      <c r="G15" s="104" t="str">
        <f t="shared" si="0"/>
        <v>Count of IW1031</v>
      </c>
      <c r="H15">
        <f t="shared" si="1"/>
        <v>11</v>
      </c>
    </row>
    <row r="16" spans="3:8">
      <c r="C16" s="22" t="s">
        <v>605</v>
      </c>
      <c r="D16" s="1"/>
      <c r="E16" s="1"/>
      <c r="G16" s="104" t="str">
        <f t="shared" si="0"/>
        <v>Count of IW1033</v>
      </c>
      <c r="H16">
        <f t="shared" si="1"/>
        <v>11</v>
      </c>
    </row>
    <row r="17" spans="3:8">
      <c r="C17" s="22" t="s">
        <v>634</v>
      </c>
      <c r="D17" s="1"/>
      <c r="E17" s="1"/>
      <c r="G17" s="104" t="str">
        <f t="shared" si="0"/>
        <v>Count of IW1035</v>
      </c>
      <c r="H17">
        <f t="shared" si="1"/>
        <v>11</v>
      </c>
    </row>
    <row r="18" spans="3:8">
      <c r="C18" s="22" t="s">
        <v>635</v>
      </c>
      <c r="D18" s="1"/>
      <c r="E18" s="1"/>
      <c r="G18" s="104" t="str">
        <f t="shared" si="0"/>
        <v>Count of IW1037</v>
      </c>
      <c r="H18">
        <f t="shared" si="1"/>
        <v>11</v>
      </c>
    </row>
    <row r="19" spans="3:8">
      <c r="C19" s="22" t="s">
        <v>636</v>
      </c>
      <c r="D19" s="1">
        <v>10</v>
      </c>
      <c r="E19" s="1">
        <v>10</v>
      </c>
      <c r="G19" s="104" t="str">
        <f t="shared" si="0"/>
        <v>Count of IW1039</v>
      </c>
      <c r="H19">
        <f t="shared" si="1"/>
        <v>1</v>
      </c>
    </row>
    <row r="20" spans="3:8">
      <c r="C20" s="22" t="s">
        <v>141</v>
      </c>
      <c r="D20" s="1">
        <v>1</v>
      </c>
      <c r="E20" s="1">
        <v>1</v>
      </c>
      <c r="G20" s="104" t="str">
        <f t="shared" si="0"/>
        <v>Count of 2010-Q4</v>
      </c>
      <c r="H20">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117</v>
      </c>
      <c r="D50" t="s">
        <v>148</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116</v>
      </c>
      <c r="D51" s="1"/>
      <c r="E51" s="1"/>
      <c r="F51" s="1"/>
      <c r="M51" s="65"/>
      <c r="N51" s="65" t="str">
        <f t="shared" ref="N51:N67" si="3">C51</f>
        <v>Count of IW0935</v>
      </c>
      <c r="O51" s="65">
        <f>D48-D51</f>
        <v>1</v>
      </c>
      <c r="P51" s="65">
        <f>E48-E51</f>
        <v>41</v>
      </c>
      <c r="Q51" s="65"/>
      <c r="R51" s="65"/>
      <c r="S51" s="84"/>
      <c r="T51" s="84"/>
    </row>
    <row r="52" spans="3:20">
      <c r="C52" s="22" t="s">
        <v>118</v>
      </c>
      <c r="D52" s="1"/>
      <c r="E52" s="1"/>
      <c r="F52" s="1"/>
      <c r="M52" s="65"/>
      <c r="N52" s="65" t="str">
        <f t="shared" si="3"/>
        <v>Count of IW0937</v>
      </c>
      <c r="O52" s="65">
        <f>O51-D52</f>
        <v>1</v>
      </c>
      <c r="P52" s="65">
        <f>P51-E52</f>
        <v>41</v>
      </c>
      <c r="Q52" s="65"/>
      <c r="R52" s="65"/>
      <c r="S52" s="84"/>
      <c r="T52" s="84"/>
    </row>
    <row r="53" spans="3:20">
      <c r="C53" s="22" t="s">
        <v>119</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120</v>
      </c>
      <c r="D54" s="1"/>
      <c r="E54" s="1">
        <v>1</v>
      </c>
      <c r="F54" s="1">
        <v>1</v>
      </c>
      <c r="M54" s="65"/>
      <c r="N54" s="65" t="str">
        <f t="shared" si="3"/>
        <v>Count of IW0941</v>
      </c>
      <c r="O54" s="65"/>
      <c r="P54" s="65">
        <f t="shared" si="5"/>
        <v>35</v>
      </c>
      <c r="Q54" s="65"/>
      <c r="R54" s="65"/>
      <c r="S54" s="84"/>
      <c r="T54" s="84"/>
    </row>
    <row r="55" spans="3:20">
      <c r="C55" s="22" t="s">
        <v>124</v>
      </c>
      <c r="D55" s="1"/>
      <c r="E55" s="1">
        <v>1</v>
      </c>
      <c r="F55" s="1">
        <v>1</v>
      </c>
      <c r="M55" s="65"/>
      <c r="N55" s="65" t="str">
        <f t="shared" si="3"/>
        <v>Count of IW0943</v>
      </c>
      <c r="O55" s="65"/>
      <c r="P55" s="65">
        <f t="shared" si="5"/>
        <v>34</v>
      </c>
      <c r="Q55" s="65"/>
      <c r="R55" s="65"/>
      <c r="S55" s="84"/>
      <c r="T55" s="84"/>
    </row>
    <row r="56" spans="3:20">
      <c r="C56" s="22" t="s">
        <v>123</v>
      </c>
      <c r="D56" s="1"/>
      <c r="E56" s="1">
        <v>7</v>
      </c>
      <c r="F56" s="1">
        <v>7</v>
      </c>
      <c r="M56" s="65"/>
      <c r="N56" s="65" t="str">
        <f t="shared" si="3"/>
        <v>Count of IW0945</v>
      </c>
      <c r="O56" s="65"/>
      <c r="P56" s="65">
        <f t="shared" si="5"/>
        <v>27</v>
      </c>
      <c r="Q56" s="65"/>
      <c r="R56" s="65"/>
      <c r="S56" s="84"/>
      <c r="T56" s="84"/>
    </row>
    <row r="57" spans="3:20">
      <c r="C57" s="22" t="s">
        <v>122</v>
      </c>
      <c r="D57" s="1"/>
      <c r="E57" s="1">
        <v>2</v>
      </c>
      <c r="F57" s="1">
        <v>2</v>
      </c>
      <c r="M57" s="65"/>
      <c r="N57" s="65" t="str">
        <f t="shared" si="3"/>
        <v>Count of IW0947</v>
      </c>
      <c r="O57" s="65"/>
      <c r="P57" s="65">
        <f t="shared" si="5"/>
        <v>25</v>
      </c>
      <c r="Q57" s="65"/>
      <c r="R57" s="65"/>
      <c r="S57" s="84"/>
      <c r="T57" s="84"/>
    </row>
    <row r="58" spans="3:20">
      <c r="C58" s="22" t="s">
        <v>121</v>
      </c>
      <c r="D58" s="1"/>
      <c r="E58" s="1">
        <v>7</v>
      </c>
      <c r="F58" s="1">
        <v>7</v>
      </c>
      <c r="M58" s="65"/>
      <c r="N58" s="65" t="str">
        <f t="shared" si="3"/>
        <v>Count of IW0949</v>
      </c>
      <c r="O58" s="65"/>
      <c r="P58" s="65">
        <f t="shared" si="5"/>
        <v>18</v>
      </c>
      <c r="Q58" s="65"/>
      <c r="R58" s="65"/>
      <c r="S58" s="84"/>
      <c r="T58" s="84"/>
    </row>
    <row r="59" spans="3:20">
      <c r="C59" s="22" t="s">
        <v>425</v>
      </c>
      <c r="D59" s="1"/>
      <c r="E59" s="1">
        <v>7</v>
      </c>
      <c r="F59" s="1">
        <v>7</v>
      </c>
      <c r="M59" s="65"/>
      <c r="N59" s="65" t="str">
        <f t="shared" si="3"/>
        <v>Count of IW0953</v>
      </c>
      <c r="O59" s="65"/>
      <c r="P59" s="65">
        <f t="shared" si="5"/>
        <v>11</v>
      </c>
      <c r="Q59" s="65"/>
      <c r="R59" s="65"/>
      <c r="S59" s="84"/>
      <c r="T59" s="84"/>
    </row>
    <row r="60" spans="3:20">
      <c r="C60" s="22" t="s">
        <v>303</v>
      </c>
      <c r="D60" s="1"/>
      <c r="E60" s="1">
        <v>3</v>
      </c>
      <c r="F60" s="1">
        <v>3</v>
      </c>
      <c r="M60" s="65"/>
      <c r="N60" s="65" t="str">
        <f t="shared" si="3"/>
        <v>Count of IW1003</v>
      </c>
      <c r="O60" s="65"/>
      <c r="P60" s="65">
        <f t="shared" si="5"/>
        <v>8</v>
      </c>
      <c r="Q60" s="65"/>
      <c r="R60" s="65"/>
      <c r="S60" s="84"/>
      <c r="T60" s="84"/>
    </row>
    <row r="61" spans="3:20">
      <c r="C61" s="22" t="s">
        <v>304</v>
      </c>
      <c r="D61" s="1"/>
      <c r="E61" s="1">
        <v>4</v>
      </c>
      <c r="F61" s="1">
        <v>4</v>
      </c>
      <c r="M61" s="65"/>
      <c r="N61" s="65" t="str">
        <f t="shared" si="3"/>
        <v>Count of IW1005</v>
      </c>
      <c r="O61" s="65"/>
      <c r="P61" s="65">
        <f t="shared" si="5"/>
        <v>4</v>
      </c>
      <c r="Q61" s="65"/>
      <c r="R61" s="65"/>
      <c r="S61" s="84"/>
      <c r="T61" s="84"/>
    </row>
    <row r="62" spans="3:20">
      <c r="C62" s="22" t="s">
        <v>305</v>
      </c>
      <c r="D62" s="1"/>
      <c r="E62" s="1"/>
      <c r="F62" s="1"/>
      <c r="M62" s="65"/>
      <c r="N62" s="65" t="str">
        <f t="shared" si="3"/>
        <v>Count of IW1007</v>
      </c>
      <c r="O62" s="65"/>
      <c r="P62" s="65">
        <f t="shared" si="5"/>
        <v>4</v>
      </c>
      <c r="Q62" s="65"/>
      <c r="R62" s="65"/>
      <c r="S62" s="84"/>
      <c r="T62" s="84"/>
    </row>
    <row r="63" spans="3:20">
      <c r="C63" s="22" t="s">
        <v>306</v>
      </c>
      <c r="D63" s="1"/>
      <c r="E63" s="1">
        <v>1</v>
      </c>
      <c r="F63" s="1">
        <v>1</v>
      </c>
      <c r="M63" s="65"/>
      <c r="N63" s="65" t="str">
        <f t="shared" si="3"/>
        <v>Count of IW1009</v>
      </c>
      <c r="O63" s="65"/>
      <c r="P63" s="65">
        <f t="shared" si="5"/>
        <v>3</v>
      </c>
      <c r="Q63" s="65"/>
      <c r="R63" s="65"/>
      <c r="S63" s="84"/>
      <c r="T63" s="84"/>
    </row>
    <row r="64" spans="3:20">
      <c r="C64" s="22" t="s">
        <v>307</v>
      </c>
      <c r="D64" s="1"/>
      <c r="E64" s="1">
        <v>2</v>
      </c>
      <c r="F64" s="1">
        <v>2</v>
      </c>
      <c r="M64" s="65"/>
      <c r="N64" s="65" t="str">
        <f t="shared" si="3"/>
        <v>Count of IW1011</v>
      </c>
      <c r="O64" s="65"/>
      <c r="P64" s="65">
        <f t="shared" si="5"/>
        <v>1</v>
      </c>
      <c r="Q64" s="65"/>
      <c r="R64" s="65"/>
      <c r="S64" s="84"/>
      <c r="T64" s="84"/>
    </row>
    <row r="65" spans="3:20">
      <c r="C65" s="22" t="s">
        <v>308</v>
      </c>
      <c r="D65" s="1"/>
      <c r="E65" s="1">
        <v>1</v>
      </c>
      <c r="F65" s="1">
        <v>1</v>
      </c>
      <c r="M65" s="65"/>
      <c r="N65" s="65" t="str">
        <f t="shared" si="3"/>
        <v>Count of IW1013</v>
      </c>
      <c r="O65" s="65"/>
      <c r="P65" s="65">
        <f t="shared" si="5"/>
        <v>0</v>
      </c>
      <c r="Q65" s="65"/>
      <c r="R65" s="65"/>
      <c r="S65" s="84"/>
      <c r="T65" s="84"/>
    </row>
    <row r="66" spans="3:20">
      <c r="C66" s="22" t="s">
        <v>141</v>
      </c>
      <c r="D66" s="1"/>
      <c r="E66" s="1"/>
      <c r="F66" s="1"/>
      <c r="M66" s="65"/>
      <c r="N66" s="65" t="str">
        <f t="shared" si="3"/>
        <v>Count of 2010-Q4</v>
      </c>
      <c r="O66" s="65"/>
      <c r="P66" s="65"/>
      <c r="Q66" s="65"/>
      <c r="R66" s="65"/>
      <c r="S66" s="84"/>
      <c r="T66" s="84"/>
    </row>
    <row r="67" spans="3:20">
      <c r="M67" s="65"/>
      <c r="N67" s="65">
        <f t="shared" si="3"/>
        <v>0</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401</v>
      </c>
      <c r="D97" t="s">
        <v>399</v>
      </c>
      <c r="E97" t="s">
        <v>398</v>
      </c>
    </row>
    <row r="98" spans="2:7">
      <c r="B98" t="s">
        <v>246</v>
      </c>
      <c r="C98">
        <f>COUNTA('SMP List'!D10:D32)-E98-D98</f>
        <v>1</v>
      </c>
      <c r="D98">
        <f>COUNTIF('SMP List'!F10:F33, "Done")</f>
        <v>20</v>
      </c>
      <c r="E98">
        <f>COUNTIF('SMP List'!F10:F33, "n/a")</f>
        <v>2</v>
      </c>
      <c r="G98" s="104">
        <f>SUM(C98:F98)</f>
        <v>23</v>
      </c>
    </row>
    <row r="99" spans="2:7">
      <c r="B99" t="s">
        <v>247</v>
      </c>
      <c r="C99">
        <f>COUNTA('SMP List'!D33:D82)-E99-D99</f>
        <v>15</v>
      </c>
      <c r="D99">
        <f>COUNTIF('SMP List'!F34:F83, "Done")</f>
        <v>18</v>
      </c>
      <c r="E99">
        <f>COUNTIF('SMP List'!F34:FK83, "n/a")</f>
        <v>17</v>
      </c>
      <c r="G99" s="104">
        <f>SUM(C99:F99)</f>
        <v>50</v>
      </c>
    </row>
    <row r="100" spans="2:7">
      <c r="C100" t="s">
        <v>402</v>
      </c>
      <c r="D100" t="s">
        <v>400</v>
      </c>
      <c r="E100" t="s">
        <v>398</v>
      </c>
    </row>
    <row r="101" spans="2:7">
      <c r="B101" t="s">
        <v>246</v>
      </c>
      <c r="C101">
        <f>COUNTA('SMP List'!D10:D32)-E101-D101</f>
        <v>5</v>
      </c>
      <c r="D101">
        <f>COUNTIF('SMP List'!G10:G33, "Done")</f>
        <v>14</v>
      </c>
      <c r="E101">
        <f>COUNTIF('SMP List'!G10:G33, "n/a")</f>
        <v>4</v>
      </c>
      <c r="G101" s="104">
        <f>SUM(C101:F101)</f>
        <v>23</v>
      </c>
    </row>
    <row r="102" spans="2:7">
      <c r="B102" t="s">
        <v>247</v>
      </c>
      <c r="C102">
        <f>COUNTA('SMP List'!D33:D82)-E102-D102</f>
        <v>31</v>
      </c>
      <c r="D102">
        <f>COUNTIF('SMP List'!G34:G83, "Done")</f>
        <v>10</v>
      </c>
      <c r="E102">
        <f>COUNTIF('SMP List'!G34:GK83, "n/a")</f>
        <v>9</v>
      </c>
      <c r="G102" s="104">
        <f>SUM(C102:F102)</f>
        <v>50</v>
      </c>
    </row>
    <row r="105" spans="2:7">
      <c r="B105" t="s">
        <v>168</v>
      </c>
      <c r="C105" t="s">
        <v>405</v>
      </c>
      <c r="D105" t="s">
        <v>406</v>
      </c>
    </row>
    <row r="106" spans="2:7">
      <c r="B106" t="s">
        <v>403</v>
      </c>
      <c r="C106">
        <f>D98</f>
        <v>20</v>
      </c>
      <c r="D106">
        <f>D101</f>
        <v>14</v>
      </c>
    </row>
    <row r="107" spans="2:7">
      <c r="B107" t="s">
        <v>404</v>
      </c>
      <c r="C107">
        <f>C98</f>
        <v>1</v>
      </c>
      <c r="D107">
        <f>C101</f>
        <v>5</v>
      </c>
    </row>
    <row r="110" spans="2:7">
      <c r="B110" t="s">
        <v>247</v>
      </c>
      <c r="C110" t="s">
        <v>407</v>
      </c>
    </row>
    <row r="111" spans="2:7">
      <c r="B111" t="s">
        <v>403</v>
      </c>
      <c r="C111">
        <f>D99</f>
        <v>18</v>
      </c>
    </row>
    <row r="112" spans="2:7">
      <c r="B112" t="s">
        <v>404</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R139"/>
  <sheetViews>
    <sheetView zoomScale="85" zoomScaleNormal="85" workbookViewId="0"/>
  </sheetViews>
  <sheetFormatPr defaultColWidth="0" defaultRowHeight="15"/>
  <cols>
    <col min="1" max="1" width="5" customWidth="1"/>
    <col min="2" max="2" width="25" customWidth="1"/>
    <col min="3" max="3" width="20.7109375" customWidth="1"/>
    <col min="4" max="4" width="11.28515625" customWidth="1"/>
    <col min="5" max="6" width="19.7109375" customWidth="1"/>
    <col min="7" max="8" width="28" customWidth="1"/>
    <col min="9" max="9" width="133.7109375" bestFit="1" customWidth="1"/>
    <col min="11" max="258" width="9.140625" hidden="1"/>
    <col min="259" max="259" width="5" customWidth="1"/>
    <col min="260" max="260" width="25" customWidth="1"/>
    <col min="261" max="261" width="20.7109375" customWidth="1"/>
    <col min="262" max="262" width="11.28515625" customWidth="1"/>
    <col min="263" max="263" width="19.7109375" customWidth="1"/>
    <col min="264" max="264" width="28" customWidth="1"/>
    <col min="265" max="265" width="133.7109375" bestFit="1" customWidth="1"/>
    <col min="266" max="514" width="9.140625" hidden="1"/>
    <col min="515" max="515" width="5" customWidth="1"/>
    <col min="516" max="516" width="25" customWidth="1"/>
    <col min="517" max="517" width="20.7109375" customWidth="1"/>
    <col min="518" max="518" width="11.28515625" customWidth="1"/>
    <col min="519" max="519" width="19.7109375" customWidth="1"/>
    <col min="520" max="520" width="28" customWidth="1"/>
    <col min="521" max="521" width="133.7109375" bestFit="1" customWidth="1"/>
    <col min="522" max="770" width="9.140625" hidden="1"/>
    <col min="771" max="771" width="5" customWidth="1"/>
    <col min="772" max="772" width="25" customWidth="1"/>
    <col min="773" max="773" width="20.7109375" customWidth="1"/>
    <col min="774" max="774" width="11.28515625" customWidth="1"/>
    <col min="775" max="775" width="19.7109375" customWidth="1"/>
    <col min="776" max="776" width="28" customWidth="1"/>
    <col min="777" max="777" width="133.7109375" bestFit="1" customWidth="1"/>
    <col min="778" max="1026" width="9.140625" hidden="1"/>
    <col min="1027" max="1027" width="5" customWidth="1"/>
    <col min="1028" max="1028" width="25" customWidth="1"/>
    <col min="1029" max="1029" width="20.7109375" customWidth="1"/>
    <col min="1030" max="1030" width="11.28515625" customWidth="1"/>
    <col min="1031" max="1031" width="19.7109375" customWidth="1"/>
    <col min="1032" max="1032" width="28" customWidth="1"/>
    <col min="1033" max="1033" width="133.7109375" bestFit="1" customWidth="1"/>
    <col min="1034" max="1282" width="9.140625" hidden="1"/>
    <col min="1283" max="1283" width="5" customWidth="1"/>
    <col min="1284" max="1284" width="25" customWidth="1"/>
    <col min="1285" max="1285" width="20.7109375" customWidth="1"/>
    <col min="1286" max="1286" width="11.28515625" customWidth="1"/>
    <col min="1287" max="1287" width="19.7109375" customWidth="1"/>
    <col min="1288" max="1288" width="28" customWidth="1"/>
    <col min="1289" max="1289" width="133.7109375" bestFit="1" customWidth="1"/>
    <col min="1290" max="1538" width="9.140625" hidden="1"/>
    <col min="1539" max="1539" width="5" customWidth="1"/>
    <col min="1540" max="1540" width="25" customWidth="1"/>
    <col min="1541" max="1541" width="20.7109375" customWidth="1"/>
    <col min="1542" max="1542" width="11.28515625" customWidth="1"/>
    <col min="1543" max="1543" width="19.7109375" customWidth="1"/>
    <col min="1544" max="1544" width="28" customWidth="1"/>
    <col min="1545" max="1545" width="133.7109375" bestFit="1" customWidth="1"/>
    <col min="1546" max="1794" width="9.140625" hidden="1"/>
    <col min="1795" max="1795" width="5" customWidth="1"/>
    <col min="1796" max="1796" width="25" customWidth="1"/>
    <col min="1797" max="1797" width="20.7109375" customWidth="1"/>
    <col min="1798" max="1798" width="11.28515625" customWidth="1"/>
    <col min="1799" max="1799" width="19.7109375" customWidth="1"/>
    <col min="1800" max="1800" width="28" customWidth="1"/>
    <col min="1801" max="1801" width="133.7109375" bestFit="1" customWidth="1"/>
    <col min="1802" max="2050" width="9.140625" hidden="1"/>
    <col min="2051" max="2051" width="5" customWidth="1"/>
    <col min="2052" max="2052" width="25" customWidth="1"/>
    <col min="2053" max="2053" width="20.7109375" customWidth="1"/>
    <col min="2054" max="2054" width="11.28515625" customWidth="1"/>
    <col min="2055" max="2055" width="19.7109375" customWidth="1"/>
    <col min="2056" max="2056" width="28" customWidth="1"/>
    <col min="2057" max="2057" width="133.7109375" bestFit="1" customWidth="1"/>
    <col min="2058" max="2306" width="9.140625" hidden="1"/>
    <col min="2307" max="2307" width="5" customWidth="1"/>
    <col min="2308" max="2308" width="25" customWidth="1"/>
    <col min="2309" max="2309" width="20.7109375" customWidth="1"/>
    <col min="2310" max="2310" width="11.28515625" customWidth="1"/>
    <col min="2311" max="2311" width="19.7109375" customWidth="1"/>
    <col min="2312" max="2312" width="28" customWidth="1"/>
    <col min="2313" max="2313" width="133.7109375" bestFit="1" customWidth="1"/>
    <col min="2314" max="2562" width="9.140625" hidden="1"/>
    <col min="2563" max="2563" width="5" customWidth="1"/>
    <col min="2564" max="2564" width="25" customWidth="1"/>
    <col min="2565" max="2565" width="20.7109375" customWidth="1"/>
    <col min="2566" max="2566" width="11.28515625" customWidth="1"/>
    <col min="2567" max="2567" width="19.7109375" customWidth="1"/>
    <col min="2568" max="2568" width="28" customWidth="1"/>
    <col min="2569" max="2569" width="133.7109375" bestFit="1" customWidth="1"/>
    <col min="2570" max="2818" width="9.140625" hidden="1"/>
    <col min="2819" max="2819" width="5" customWidth="1"/>
    <col min="2820" max="2820" width="25" customWidth="1"/>
    <col min="2821" max="2821" width="20.7109375" customWidth="1"/>
    <col min="2822" max="2822" width="11.28515625" customWidth="1"/>
    <col min="2823" max="2823" width="19.7109375" customWidth="1"/>
    <col min="2824" max="2824" width="28" customWidth="1"/>
    <col min="2825" max="2825" width="133.7109375" bestFit="1" customWidth="1"/>
    <col min="2826" max="3074" width="9.140625" hidden="1"/>
    <col min="3075" max="3075" width="5" customWidth="1"/>
    <col min="3076" max="3076" width="25" customWidth="1"/>
    <col min="3077" max="3077" width="20.7109375" customWidth="1"/>
    <col min="3078" max="3078" width="11.28515625" customWidth="1"/>
    <col min="3079" max="3079" width="19.7109375" customWidth="1"/>
    <col min="3080" max="3080" width="28" customWidth="1"/>
    <col min="3081" max="3081" width="133.7109375" bestFit="1" customWidth="1"/>
    <col min="3082" max="3330" width="9.140625" hidden="1"/>
    <col min="3331" max="3331" width="5" customWidth="1"/>
    <col min="3332" max="3332" width="25" customWidth="1"/>
    <col min="3333" max="3333" width="20.7109375" customWidth="1"/>
    <col min="3334" max="3334" width="11.28515625" customWidth="1"/>
    <col min="3335" max="3335" width="19.7109375" customWidth="1"/>
    <col min="3336" max="3336" width="28" customWidth="1"/>
    <col min="3337" max="3337" width="133.7109375" bestFit="1" customWidth="1"/>
    <col min="3338" max="3586" width="9.140625" hidden="1"/>
    <col min="3587" max="3587" width="5" customWidth="1"/>
    <col min="3588" max="3588" width="25" customWidth="1"/>
    <col min="3589" max="3589" width="20.7109375" customWidth="1"/>
    <col min="3590" max="3590" width="11.28515625" customWidth="1"/>
    <col min="3591" max="3591" width="19.7109375" customWidth="1"/>
    <col min="3592" max="3592" width="28" customWidth="1"/>
    <col min="3593" max="3593" width="133.7109375" bestFit="1" customWidth="1"/>
    <col min="3594" max="3842" width="9.140625" hidden="1"/>
    <col min="3843" max="3843" width="5" customWidth="1"/>
    <col min="3844" max="3844" width="25" customWidth="1"/>
    <col min="3845" max="3845" width="20.7109375" customWidth="1"/>
    <col min="3846" max="3846" width="11.28515625" customWidth="1"/>
    <col min="3847" max="3847" width="19.7109375" customWidth="1"/>
    <col min="3848" max="3848" width="28" customWidth="1"/>
    <col min="3849" max="3849" width="133.7109375" bestFit="1" customWidth="1"/>
    <col min="3850" max="4098" width="9.140625" hidden="1"/>
    <col min="4099" max="4099" width="5" customWidth="1"/>
    <col min="4100" max="4100" width="25" customWidth="1"/>
    <col min="4101" max="4101" width="20.7109375" customWidth="1"/>
    <col min="4102" max="4102" width="11.28515625" customWidth="1"/>
    <col min="4103" max="4103" width="19.7109375" customWidth="1"/>
    <col min="4104" max="4104" width="28" customWidth="1"/>
    <col min="4105" max="4105" width="133.7109375" bestFit="1" customWidth="1"/>
    <col min="4106" max="4354" width="9.140625" hidden="1"/>
    <col min="4355" max="4355" width="5" customWidth="1"/>
    <col min="4356" max="4356" width="25" customWidth="1"/>
    <col min="4357" max="4357" width="20.7109375" customWidth="1"/>
    <col min="4358" max="4358" width="11.28515625" customWidth="1"/>
    <col min="4359" max="4359" width="19.7109375" customWidth="1"/>
    <col min="4360" max="4360" width="28" customWidth="1"/>
    <col min="4361" max="4361" width="133.7109375" bestFit="1" customWidth="1"/>
    <col min="4362" max="4610" width="9.140625" hidden="1"/>
    <col min="4611" max="4611" width="5" customWidth="1"/>
    <col min="4612" max="4612" width="25" customWidth="1"/>
    <col min="4613" max="4613" width="20.7109375" customWidth="1"/>
    <col min="4614" max="4614" width="11.28515625" customWidth="1"/>
    <col min="4615" max="4615" width="19.7109375" customWidth="1"/>
    <col min="4616" max="4616" width="28" customWidth="1"/>
    <col min="4617" max="4617" width="133.7109375" bestFit="1" customWidth="1"/>
    <col min="4618" max="4866" width="9.140625" hidden="1"/>
    <col min="4867" max="4867" width="5" customWidth="1"/>
    <col min="4868" max="4868" width="25" customWidth="1"/>
    <col min="4869" max="4869" width="20.7109375" customWidth="1"/>
    <col min="4870" max="4870" width="11.28515625" customWidth="1"/>
    <col min="4871" max="4871" width="19.7109375" customWidth="1"/>
    <col min="4872" max="4872" width="28" customWidth="1"/>
    <col min="4873" max="4873" width="133.7109375" bestFit="1" customWidth="1"/>
    <col min="4874" max="5122" width="9.140625" hidden="1"/>
    <col min="5123" max="5123" width="5" customWidth="1"/>
    <col min="5124" max="5124" width="25" customWidth="1"/>
    <col min="5125" max="5125" width="20.7109375" customWidth="1"/>
    <col min="5126" max="5126" width="11.28515625" customWidth="1"/>
    <col min="5127" max="5127" width="19.7109375" customWidth="1"/>
    <col min="5128" max="5128" width="28" customWidth="1"/>
    <col min="5129" max="5129" width="133.7109375" bestFit="1" customWidth="1"/>
    <col min="5130" max="5378" width="9.140625" hidden="1"/>
    <col min="5379" max="5379" width="5" customWidth="1"/>
    <col min="5380" max="5380" width="25" customWidth="1"/>
    <col min="5381" max="5381" width="20.7109375" customWidth="1"/>
    <col min="5382" max="5382" width="11.28515625" customWidth="1"/>
    <col min="5383" max="5383" width="19.7109375" customWidth="1"/>
    <col min="5384" max="5384" width="28" customWidth="1"/>
    <col min="5385" max="5385" width="133.7109375" bestFit="1" customWidth="1"/>
    <col min="5386" max="5634" width="9.140625" hidden="1"/>
    <col min="5635" max="5635" width="5" customWidth="1"/>
    <col min="5636" max="5636" width="25" customWidth="1"/>
    <col min="5637" max="5637" width="20.7109375" customWidth="1"/>
    <col min="5638" max="5638" width="11.28515625" customWidth="1"/>
    <col min="5639" max="5639" width="19.7109375" customWidth="1"/>
    <col min="5640" max="5640" width="28" customWidth="1"/>
    <col min="5641" max="5641" width="133.7109375" bestFit="1" customWidth="1"/>
    <col min="5642" max="5890" width="9.140625" hidden="1"/>
    <col min="5891" max="5891" width="5" customWidth="1"/>
    <col min="5892" max="5892" width="25" customWidth="1"/>
    <col min="5893" max="5893" width="20.7109375" customWidth="1"/>
    <col min="5894" max="5894" width="11.28515625" customWidth="1"/>
    <col min="5895" max="5895" width="19.7109375" customWidth="1"/>
    <col min="5896" max="5896" width="28" customWidth="1"/>
    <col min="5897" max="5897" width="133.7109375" bestFit="1" customWidth="1"/>
    <col min="5898" max="6146" width="9.140625" hidden="1"/>
    <col min="6147" max="6147" width="5" customWidth="1"/>
    <col min="6148" max="6148" width="25" customWidth="1"/>
    <col min="6149" max="6149" width="20.7109375" customWidth="1"/>
    <col min="6150" max="6150" width="11.28515625" customWidth="1"/>
    <col min="6151" max="6151" width="19.7109375" customWidth="1"/>
    <col min="6152" max="6152" width="28" customWidth="1"/>
    <col min="6153" max="6153" width="133.7109375" bestFit="1" customWidth="1"/>
    <col min="6154" max="6402" width="9.140625" hidden="1"/>
    <col min="6403" max="6403" width="5" customWidth="1"/>
    <col min="6404" max="6404" width="25" customWidth="1"/>
    <col min="6405" max="6405" width="20.7109375" customWidth="1"/>
    <col min="6406" max="6406" width="11.28515625" customWidth="1"/>
    <col min="6407" max="6407" width="19.7109375" customWidth="1"/>
    <col min="6408" max="6408" width="28" customWidth="1"/>
    <col min="6409" max="6409" width="133.7109375" bestFit="1" customWidth="1"/>
    <col min="6410" max="6658" width="9.140625" hidden="1"/>
    <col min="6659" max="6659" width="5" customWidth="1"/>
    <col min="6660" max="6660" width="25" customWidth="1"/>
    <col min="6661" max="6661" width="20.7109375" customWidth="1"/>
    <col min="6662" max="6662" width="11.28515625" customWidth="1"/>
    <col min="6663" max="6663" width="19.7109375" customWidth="1"/>
    <col min="6664" max="6664" width="28" customWidth="1"/>
    <col min="6665" max="6665" width="133.7109375" bestFit="1" customWidth="1"/>
    <col min="6666" max="6914" width="9.140625" hidden="1"/>
    <col min="6915" max="6915" width="5" customWidth="1"/>
    <col min="6916" max="6916" width="25" customWidth="1"/>
    <col min="6917" max="6917" width="20.7109375" customWidth="1"/>
    <col min="6918" max="6918" width="11.28515625" customWidth="1"/>
    <col min="6919" max="6919" width="19.7109375" customWidth="1"/>
    <col min="6920" max="6920" width="28" customWidth="1"/>
    <col min="6921" max="6921" width="133.7109375" bestFit="1" customWidth="1"/>
    <col min="6922" max="7170" width="9.140625" hidden="1"/>
    <col min="7171" max="7171" width="5" customWidth="1"/>
    <col min="7172" max="7172" width="25" customWidth="1"/>
    <col min="7173" max="7173" width="20.7109375" customWidth="1"/>
    <col min="7174" max="7174" width="11.28515625" customWidth="1"/>
    <col min="7175" max="7175" width="19.7109375" customWidth="1"/>
    <col min="7176" max="7176" width="28" customWidth="1"/>
    <col min="7177" max="7177" width="133.7109375" bestFit="1" customWidth="1"/>
    <col min="7178" max="7426" width="9.140625" hidden="1"/>
    <col min="7427" max="7427" width="5" customWidth="1"/>
    <col min="7428" max="7428" width="25" customWidth="1"/>
    <col min="7429" max="7429" width="20.7109375" customWidth="1"/>
    <col min="7430" max="7430" width="11.28515625" customWidth="1"/>
    <col min="7431" max="7431" width="19.7109375" customWidth="1"/>
    <col min="7432" max="7432" width="28" customWidth="1"/>
    <col min="7433" max="7433" width="133.7109375" bestFit="1" customWidth="1"/>
    <col min="7434" max="7682" width="9.140625" hidden="1"/>
    <col min="7683" max="7683" width="5" customWidth="1"/>
    <col min="7684" max="7684" width="25" customWidth="1"/>
    <col min="7685" max="7685" width="20.7109375" customWidth="1"/>
    <col min="7686" max="7686" width="11.28515625" customWidth="1"/>
    <col min="7687" max="7687" width="19.7109375" customWidth="1"/>
    <col min="7688" max="7688" width="28" customWidth="1"/>
    <col min="7689" max="7689" width="133.7109375" bestFit="1" customWidth="1"/>
    <col min="7690" max="7938" width="9.140625" hidden="1"/>
    <col min="7939" max="7939" width="5" customWidth="1"/>
    <col min="7940" max="7940" width="25" customWidth="1"/>
    <col min="7941" max="7941" width="20.7109375" customWidth="1"/>
    <col min="7942" max="7942" width="11.28515625" customWidth="1"/>
    <col min="7943" max="7943" width="19.7109375" customWidth="1"/>
    <col min="7944" max="7944" width="28" customWidth="1"/>
    <col min="7945" max="7945" width="133.7109375" bestFit="1" customWidth="1"/>
    <col min="7946" max="8194" width="9.140625" hidden="1"/>
    <col min="8195" max="8195" width="5" customWidth="1"/>
    <col min="8196" max="8196" width="25" customWidth="1"/>
    <col min="8197" max="8197" width="20.7109375" customWidth="1"/>
    <col min="8198" max="8198" width="11.28515625" customWidth="1"/>
    <col min="8199" max="8199" width="19.7109375" customWidth="1"/>
    <col min="8200" max="8200" width="28" customWidth="1"/>
    <col min="8201" max="8201" width="133.7109375" bestFit="1" customWidth="1"/>
    <col min="8202" max="8450" width="9.140625" hidden="1"/>
    <col min="8451" max="8451" width="5" customWidth="1"/>
    <col min="8452" max="8452" width="25" customWidth="1"/>
    <col min="8453" max="8453" width="20.7109375" customWidth="1"/>
    <col min="8454" max="8454" width="11.28515625" customWidth="1"/>
    <col min="8455" max="8455" width="19.7109375" customWidth="1"/>
    <col min="8456" max="8456" width="28" customWidth="1"/>
    <col min="8457" max="8457" width="133.7109375" bestFit="1" customWidth="1"/>
    <col min="8458" max="8706" width="9.140625" hidden="1"/>
    <col min="8707" max="8707" width="5" customWidth="1"/>
    <col min="8708" max="8708" width="25" customWidth="1"/>
    <col min="8709" max="8709" width="20.7109375" customWidth="1"/>
    <col min="8710" max="8710" width="11.28515625" customWidth="1"/>
    <col min="8711" max="8711" width="19.7109375" customWidth="1"/>
    <col min="8712" max="8712" width="28" customWidth="1"/>
    <col min="8713" max="8713" width="133.7109375" bestFit="1" customWidth="1"/>
    <col min="8714" max="8962" width="9.140625" hidden="1"/>
    <col min="8963" max="8963" width="5" customWidth="1"/>
    <col min="8964" max="8964" width="25" customWidth="1"/>
    <col min="8965" max="8965" width="20.7109375" customWidth="1"/>
    <col min="8966" max="8966" width="11.28515625" customWidth="1"/>
    <col min="8967" max="8967" width="19.7109375" customWidth="1"/>
    <col min="8968" max="8968" width="28" customWidth="1"/>
    <col min="8969" max="8969" width="133.7109375" bestFit="1" customWidth="1"/>
    <col min="8970" max="9218" width="9.140625" hidden="1"/>
    <col min="9219" max="9219" width="5" customWidth="1"/>
    <col min="9220" max="9220" width="25" customWidth="1"/>
    <col min="9221" max="9221" width="20.7109375" customWidth="1"/>
    <col min="9222" max="9222" width="11.28515625" customWidth="1"/>
    <col min="9223" max="9223" width="19.7109375" customWidth="1"/>
    <col min="9224" max="9224" width="28" customWidth="1"/>
    <col min="9225" max="9225" width="133.7109375" bestFit="1" customWidth="1"/>
    <col min="9226" max="9474" width="9.140625" hidden="1"/>
    <col min="9475" max="9475" width="5" customWidth="1"/>
    <col min="9476" max="9476" width="25" customWidth="1"/>
    <col min="9477" max="9477" width="20.7109375" customWidth="1"/>
    <col min="9478" max="9478" width="11.28515625" customWidth="1"/>
    <col min="9479" max="9479" width="19.7109375" customWidth="1"/>
    <col min="9480" max="9480" width="28" customWidth="1"/>
    <col min="9481" max="9481" width="133.7109375" bestFit="1" customWidth="1"/>
    <col min="9482" max="9730" width="9.140625" hidden="1"/>
    <col min="9731" max="9731" width="5" customWidth="1"/>
    <col min="9732" max="9732" width="25" customWidth="1"/>
    <col min="9733" max="9733" width="20.7109375" customWidth="1"/>
    <col min="9734" max="9734" width="11.28515625" customWidth="1"/>
    <col min="9735" max="9735" width="19.7109375" customWidth="1"/>
    <col min="9736" max="9736" width="28" customWidth="1"/>
    <col min="9737" max="9737" width="133.7109375" bestFit="1" customWidth="1"/>
    <col min="9738" max="9986" width="9.140625" hidden="1"/>
    <col min="9987" max="9987" width="5" customWidth="1"/>
    <col min="9988" max="9988" width="25" customWidth="1"/>
    <col min="9989" max="9989" width="20.7109375" customWidth="1"/>
    <col min="9990" max="9990" width="11.28515625" customWidth="1"/>
    <col min="9991" max="9991" width="19.7109375" customWidth="1"/>
    <col min="9992" max="9992" width="28" customWidth="1"/>
    <col min="9993" max="9993" width="133.7109375" bestFit="1" customWidth="1"/>
    <col min="9994" max="10242" width="9.140625" hidden="1"/>
    <col min="10243" max="10243" width="5" customWidth="1"/>
    <col min="10244" max="10244" width="25" customWidth="1"/>
    <col min="10245" max="10245" width="20.7109375" customWidth="1"/>
    <col min="10246" max="10246" width="11.28515625" customWidth="1"/>
    <col min="10247" max="10247" width="19.7109375" customWidth="1"/>
    <col min="10248" max="10248" width="28" customWidth="1"/>
    <col min="10249" max="10249" width="133.7109375" bestFit="1" customWidth="1"/>
    <col min="10250" max="10498" width="9.140625" hidden="1"/>
    <col min="10499" max="10499" width="5" customWidth="1"/>
    <col min="10500" max="10500" width="25" customWidth="1"/>
    <col min="10501" max="10501" width="20.7109375" customWidth="1"/>
    <col min="10502" max="10502" width="11.28515625" customWidth="1"/>
    <col min="10503" max="10503" width="19.7109375" customWidth="1"/>
    <col min="10504" max="10504" width="28" customWidth="1"/>
    <col min="10505" max="10505" width="133.7109375" bestFit="1" customWidth="1"/>
    <col min="10506" max="10754" width="9.140625" hidden="1"/>
    <col min="10755" max="10755" width="5" customWidth="1"/>
    <col min="10756" max="10756" width="25" customWidth="1"/>
    <col min="10757" max="10757" width="20.7109375" customWidth="1"/>
    <col min="10758" max="10758" width="11.28515625" customWidth="1"/>
    <col min="10759" max="10759" width="19.7109375" customWidth="1"/>
    <col min="10760" max="10760" width="28" customWidth="1"/>
    <col min="10761" max="10761" width="133.7109375" bestFit="1" customWidth="1"/>
    <col min="10762" max="11010" width="9.140625" hidden="1"/>
    <col min="11011" max="11011" width="5" customWidth="1"/>
    <col min="11012" max="11012" width="25" customWidth="1"/>
    <col min="11013" max="11013" width="20.7109375" customWidth="1"/>
    <col min="11014" max="11014" width="11.28515625" customWidth="1"/>
    <col min="11015" max="11015" width="19.7109375" customWidth="1"/>
    <col min="11016" max="11016" width="28" customWidth="1"/>
    <col min="11017" max="11017" width="133.7109375" bestFit="1" customWidth="1"/>
    <col min="11018" max="11266" width="9.140625" hidden="1"/>
    <col min="11267" max="11267" width="5" customWidth="1"/>
    <col min="11268" max="11268" width="25" customWidth="1"/>
    <col min="11269" max="11269" width="20.7109375" customWidth="1"/>
    <col min="11270" max="11270" width="11.28515625" customWidth="1"/>
    <col min="11271" max="11271" width="19.7109375" customWidth="1"/>
    <col min="11272" max="11272" width="28" customWidth="1"/>
    <col min="11273" max="11273" width="133.7109375" bestFit="1" customWidth="1"/>
    <col min="11274" max="11522" width="9.140625" hidden="1"/>
    <col min="11523" max="11523" width="5" customWidth="1"/>
    <col min="11524" max="11524" width="25" customWidth="1"/>
    <col min="11525" max="11525" width="20.7109375" customWidth="1"/>
    <col min="11526" max="11526" width="11.28515625" customWidth="1"/>
    <col min="11527" max="11527" width="19.7109375" customWidth="1"/>
    <col min="11528" max="11528" width="28" customWidth="1"/>
    <col min="11529" max="11529" width="133.7109375" bestFit="1" customWidth="1"/>
    <col min="11530" max="11778" width="9.140625" hidden="1"/>
    <col min="11779" max="11779" width="5" customWidth="1"/>
    <col min="11780" max="11780" width="25" customWidth="1"/>
    <col min="11781" max="11781" width="20.7109375" customWidth="1"/>
    <col min="11782" max="11782" width="11.28515625" customWidth="1"/>
    <col min="11783" max="11783" width="19.7109375" customWidth="1"/>
    <col min="11784" max="11784" width="28" customWidth="1"/>
    <col min="11785" max="11785" width="133.7109375" bestFit="1" customWidth="1"/>
    <col min="11786" max="12034" width="9.140625" hidden="1"/>
    <col min="12035" max="12035" width="5" customWidth="1"/>
    <col min="12036" max="12036" width="25" customWidth="1"/>
    <col min="12037" max="12037" width="20.7109375" customWidth="1"/>
    <col min="12038" max="12038" width="11.28515625" customWidth="1"/>
    <col min="12039" max="12039" width="19.7109375" customWidth="1"/>
    <col min="12040" max="12040" width="28" customWidth="1"/>
    <col min="12041" max="12041" width="133.7109375" bestFit="1" customWidth="1"/>
    <col min="12042" max="12290" width="9.140625" hidden="1"/>
    <col min="12291" max="12291" width="5" customWidth="1"/>
    <col min="12292" max="12292" width="25" customWidth="1"/>
    <col min="12293" max="12293" width="20.7109375" customWidth="1"/>
    <col min="12294" max="12294" width="11.28515625" customWidth="1"/>
    <col min="12295" max="12295" width="19.7109375" customWidth="1"/>
    <col min="12296" max="12296" width="28" customWidth="1"/>
    <col min="12297" max="12297" width="133.7109375" bestFit="1" customWidth="1"/>
    <col min="12298" max="12546" width="9.140625" hidden="1"/>
    <col min="12547" max="12547" width="5" customWidth="1"/>
    <col min="12548" max="12548" width="25" customWidth="1"/>
    <col min="12549" max="12549" width="20.7109375" customWidth="1"/>
    <col min="12550" max="12550" width="11.28515625" customWidth="1"/>
    <col min="12551" max="12551" width="19.7109375" customWidth="1"/>
    <col min="12552" max="12552" width="28" customWidth="1"/>
    <col min="12553" max="12553" width="133.7109375" bestFit="1" customWidth="1"/>
    <col min="12554" max="12802" width="9.140625" hidden="1"/>
    <col min="12803" max="12803" width="5" customWidth="1"/>
    <col min="12804" max="12804" width="25" customWidth="1"/>
    <col min="12805" max="12805" width="20.7109375" customWidth="1"/>
    <col min="12806" max="12806" width="11.28515625" customWidth="1"/>
    <col min="12807" max="12807" width="19.7109375" customWidth="1"/>
    <col min="12808" max="12808" width="28" customWidth="1"/>
    <col min="12809" max="12809" width="133.7109375" bestFit="1" customWidth="1"/>
    <col min="12810" max="13058" width="9.140625" hidden="1"/>
    <col min="13059" max="13059" width="5" customWidth="1"/>
    <col min="13060" max="13060" width="25" customWidth="1"/>
    <col min="13061" max="13061" width="20.7109375" customWidth="1"/>
    <col min="13062" max="13062" width="11.28515625" customWidth="1"/>
    <col min="13063" max="13063" width="19.7109375" customWidth="1"/>
    <col min="13064" max="13064" width="28" customWidth="1"/>
    <col min="13065" max="13065" width="133.7109375" bestFit="1" customWidth="1"/>
    <col min="13066" max="13314" width="9.140625" hidden="1"/>
    <col min="13315" max="13315" width="5" customWidth="1"/>
    <col min="13316" max="13316" width="25" customWidth="1"/>
    <col min="13317" max="13317" width="20.7109375" customWidth="1"/>
    <col min="13318" max="13318" width="11.28515625" customWidth="1"/>
    <col min="13319" max="13319" width="19.7109375" customWidth="1"/>
    <col min="13320" max="13320" width="28" customWidth="1"/>
    <col min="13321" max="13321" width="133.7109375" bestFit="1" customWidth="1"/>
    <col min="13322" max="13570" width="9.140625" hidden="1"/>
    <col min="13571" max="13571" width="5" customWidth="1"/>
    <col min="13572" max="13572" width="25" customWidth="1"/>
    <col min="13573" max="13573" width="20.7109375" customWidth="1"/>
    <col min="13574" max="13574" width="11.28515625" customWidth="1"/>
    <col min="13575" max="13575" width="19.7109375" customWidth="1"/>
    <col min="13576" max="13576" width="28" customWidth="1"/>
    <col min="13577" max="13577" width="133.7109375" bestFit="1" customWidth="1"/>
    <col min="13578" max="13826" width="9.140625" hidden="1"/>
    <col min="13827" max="13827" width="5" customWidth="1"/>
    <col min="13828" max="13828" width="25" customWidth="1"/>
    <col min="13829" max="13829" width="20.7109375" customWidth="1"/>
    <col min="13830" max="13830" width="11.28515625" customWidth="1"/>
    <col min="13831" max="13831" width="19.7109375" customWidth="1"/>
    <col min="13832" max="13832" width="28" customWidth="1"/>
    <col min="13833" max="13833" width="133.7109375" bestFit="1" customWidth="1"/>
    <col min="13834" max="14082" width="9.140625" hidden="1"/>
    <col min="14083" max="14083" width="5" customWidth="1"/>
    <col min="14084" max="14084" width="25" customWidth="1"/>
    <col min="14085" max="14085" width="20.7109375" customWidth="1"/>
    <col min="14086" max="14086" width="11.28515625" customWidth="1"/>
    <col min="14087" max="14087" width="19.7109375" customWidth="1"/>
    <col min="14088" max="14088" width="28" customWidth="1"/>
    <col min="14089" max="14089" width="133.7109375" bestFit="1" customWidth="1"/>
    <col min="14090" max="14338" width="9.140625" hidden="1"/>
    <col min="14339" max="14339" width="5" customWidth="1"/>
    <col min="14340" max="14340" width="25" customWidth="1"/>
    <col min="14341" max="14341" width="20.7109375" customWidth="1"/>
    <col min="14342" max="14342" width="11.28515625" customWidth="1"/>
    <col min="14343" max="14343" width="19.7109375" customWidth="1"/>
    <col min="14344" max="14344" width="28" customWidth="1"/>
    <col min="14345" max="14345" width="133.7109375" bestFit="1" customWidth="1"/>
    <col min="14346" max="14594" width="9.140625" hidden="1"/>
    <col min="14595" max="14595" width="5" customWidth="1"/>
    <col min="14596" max="14596" width="25" customWidth="1"/>
    <col min="14597" max="14597" width="20.7109375" customWidth="1"/>
    <col min="14598" max="14598" width="11.28515625" customWidth="1"/>
    <col min="14599" max="14599" width="19.7109375" customWidth="1"/>
    <col min="14600" max="14600" width="28" customWidth="1"/>
    <col min="14601" max="14601" width="133.7109375" bestFit="1" customWidth="1"/>
    <col min="14602" max="14850" width="9.140625" hidden="1"/>
    <col min="14851" max="14851" width="5" customWidth="1"/>
    <col min="14852" max="14852" width="25" customWidth="1"/>
    <col min="14853" max="14853" width="20.7109375" customWidth="1"/>
    <col min="14854" max="14854" width="11.28515625" customWidth="1"/>
    <col min="14855" max="14855" width="19.7109375" customWidth="1"/>
    <col min="14856" max="14856" width="28" customWidth="1"/>
    <col min="14857" max="14857" width="133.7109375" bestFit="1" customWidth="1"/>
    <col min="14858" max="15106" width="9.140625" hidden="1"/>
    <col min="15107" max="15107" width="5" customWidth="1"/>
    <col min="15108" max="15108" width="25" customWidth="1"/>
    <col min="15109" max="15109" width="20.7109375" customWidth="1"/>
    <col min="15110" max="15110" width="11.28515625" customWidth="1"/>
    <col min="15111" max="15111" width="19.7109375" customWidth="1"/>
    <col min="15112" max="15112" width="28" customWidth="1"/>
    <col min="15113" max="15113" width="133.7109375" bestFit="1" customWidth="1"/>
    <col min="15114" max="15362" width="9.140625" hidden="1"/>
    <col min="15363" max="15363" width="5" customWidth="1"/>
    <col min="15364" max="15364" width="25" customWidth="1"/>
    <col min="15365" max="15365" width="20.7109375" customWidth="1"/>
    <col min="15366" max="15366" width="11.28515625" customWidth="1"/>
    <col min="15367" max="15367" width="19.7109375" customWidth="1"/>
    <col min="15368" max="15368" width="28" customWidth="1"/>
    <col min="15369" max="15369" width="133.7109375" bestFit="1" customWidth="1"/>
    <col min="15370" max="15618" width="9.140625" hidden="1"/>
    <col min="15619" max="15619" width="5" customWidth="1"/>
    <col min="15620" max="15620" width="25" customWidth="1"/>
    <col min="15621" max="15621" width="20.7109375" customWidth="1"/>
    <col min="15622" max="15622" width="11.28515625" customWidth="1"/>
    <col min="15623" max="15623" width="19.7109375" customWidth="1"/>
    <col min="15624" max="15624" width="28" customWidth="1"/>
    <col min="15625" max="15625" width="133.7109375" bestFit="1" customWidth="1"/>
    <col min="15626" max="15874" width="9.140625" hidden="1"/>
    <col min="15875" max="15875" width="5" customWidth="1"/>
    <col min="15876" max="15876" width="25" customWidth="1"/>
    <col min="15877" max="15877" width="20.7109375" customWidth="1"/>
    <col min="15878" max="15878" width="11.28515625" customWidth="1"/>
    <col min="15879" max="15879" width="19.7109375" customWidth="1"/>
    <col min="15880" max="15880" width="28" customWidth="1"/>
    <col min="15881" max="15881" width="133.7109375" bestFit="1" customWidth="1"/>
    <col min="15882" max="16130" width="9.140625" hidden="1"/>
    <col min="16131" max="16131" width="5" customWidth="1"/>
    <col min="16132" max="16132" width="25" customWidth="1"/>
    <col min="16133" max="16133" width="20.7109375" customWidth="1"/>
    <col min="16134" max="16134" width="11.28515625" customWidth="1"/>
    <col min="16135" max="16135" width="19.7109375" customWidth="1"/>
    <col min="16136" max="16136" width="28" customWidth="1"/>
    <col min="16137" max="16137" width="133.7109375" bestFit="1" customWidth="1"/>
    <col min="16139" max="16384" width="9.140625" hidden="1"/>
  </cols>
  <sheetData>
    <row r="2" spans="1:9" s="44" customFormat="1" ht="24" customHeight="1"/>
    <row r="3" spans="1:9" s="44" customFormat="1" ht="24" customHeight="1">
      <c r="A3" s="45"/>
      <c r="B3" s="46" t="s">
        <v>33</v>
      </c>
      <c r="E3" s="47" t="s">
        <v>157</v>
      </c>
      <c r="F3" s="47"/>
    </row>
    <row r="4" spans="1:9" s="44" customFormat="1" ht="24" customHeight="1">
      <c r="A4" s="48"/>
      <c r="B4" s="49" t="s">
        <v>158</v>
      </c>
      <c r="E4" s="50" t="s">
        <v>159</v>
      </c>
      <c r="F4" s="50"/>
    </row>
    <row r="5" spans="1:9" s="44" customFormat="1" ht="24" customHeight="1">
      <c r="A5" s="51"/>
      <c r="B5" s="52" t="s">
        <v>160</v>
      </c>
      <c r="E5" s="53" t="s">
        <v>161</v>
      </c>
      <c r="F5" s="53"/>
    </row>
    <row r="8" spans="1:9" ht="15.75">
      <c r="F8" s="166" t="s">
        <v>164</v>
      </c>
      <c r="G8" s="166"/>
      <c r="H8" s="108"/>
    </row>
    <row r="9" spans="1:9" s="54" customFormat="1" ht="30">
      <c r="B9" s="54" t="s">
        <v>11</v>
      </c>
      <c r="C9" s="54" t="s">
        <v>162</v>
      </c>
      <c r="D9" s="54" t="s">
        <v>248</v>
      </c>
      <c r="E9" s="54" t="s">
        <v>163</v>
      </c>
      <c r="F9" s="66" t="s">
        <v>388</v>
      </c>
      <c r="G9" s="66" t="s">
        <v>412</v>
      </c>
      <c r="H9" s="66" t="s">
        <v>552</v>
      </c>
      <c r="I9" s="66" t="s">
        <v>165</v>
      </c>
    </row>
    <row r="10" spans="1:9" ht="45.75" customHeight="1">
      <c r="A10" s="67">
        <v>1</v>
      </c>
      <c r="B10" t="s">
        <v>166</v>
      </c>
      <c r="C10" t="s">
        <v>167</v>
      </c>
      <c r="D10" t="s">
        <v>168</v>
      </c>
      <c r="E10" t="s">
        <v>32</v>
      </c>
      <c r="F10" s="11" t="s">
        <v>33</v>
      </c>
      <c r="G10" s="11" t="s">
        <v>389</v>
      </c>
      <c r="H10" s="11"/>
      <c r="I10" s="11" t="s">
        <v>390</v>
      </c>
    </row>
    <row r="11" spans="1:9">
      <c r="A11" s="56">
        <v>2</v>
      </c>
      <c r="B11" t="s">
        <v>170</v>
      </c>
      <c r="C11" t="s">
        <v>171</v>
      </c>
      <c r="D11" t="s">
        <v>168</v>
      </c>
      <c r="E11" t="s">
        <v>32</v>
      </c>
      <c r="F11" s="11" t="s">
        <v>33</v>
      </c>
      <c r="G11" s="11" t="s">
        <v>389</v>
      </c>
      <c r="H11" s="11"/>
      <c r="I11" s="11" t="s">
        <v>391</v>
      </c>
    </row>
    <row r="12" spans="1:9">
      <c r="A12" s="102">
        <v>3</v>
      </c>
      <c r="B12" t="s">
        <v>173</v>
      </c>
      <c r="C12" t="s">
        <v>174</v>
      </c>
      <c r="D12" t="s">
        <v>168</v>
      </c>
      <c r="E12" t="s">
        <v>32</v>
      </c>
      <c r="F12" s="11" t="s">
        <v>33</v>
      </c>
      <c r="G12" s="11" t="s">
        <v>466</v>
      </c>
      <c r="H12" s="11" t="s">
        <v>553</v>
      </c>
      <c r="I12" s="139" t="s">
        <v>641</v>
      </c>
    </row>
    <row r="13" spans="1:9">
      <c r="A13" s="58">
        <v>4</v>
      </c>
      <c r="B13" t="s">
        <v>175</v>
      </c>
      <c r="C13" t="s">
        <v>197</v>
      </c>
      <c r="D13" t="s">
        <v>168</v>
      </c>
      <c r="E13" t="s">
        <v>32</v>
      </c>
      <c r="F13" s="11" t="s">
        <v>33</v>
      </c>
      <c r="G13" s="11" t="s">
        <v>33</v>
      </c>
      <c r="H13" s="11"/>
      <c r="I13" s="11" t="s">
        <v>172</v>
      </c>
    </row>
    <row r="14" spans="1:9">
      <c r="A14" s="67">
        <v>5</v>
      </c>
      <c r="B14" t="s">
        <v>176</v>
      </c>
      <c r="C14" t="s">
        <v>177</v>
      </c>
      <c r="D14" t="s">
        <v>168</v>
      </c>
      <c r="E14" t="s">
        <v>32</v>
      </c>
      <c r="F14" s="11" t="s">
        <v>389</v>
      </c>
      <c r="G14" s="11" t="s">
        <v>389</v>
      </c>
      <c r="H14" s="11" t="s">
        <v>650</v>
      </c>
      <c r="I14" s="11" t="s">
        <v>317</v>
      </c>
    </row>
    <row r="15" spans="1:9">
      <c r="A15" s="67">
        <v>6</v>
      </c>
      <c r="B15" t="s">
        <v>318</v>
      </c>
      <c r="C15" t="s">
        <v>167</v>
      </c>
      <c r="D15" t="s">
        <v>168</v>
      </c>
      <c r="E15" t="s">
        <v>32</v>
      </c>
      <c r="F15" s="11" t="s">
        <v>33</v>
      </c>
      <c r="G15" s="11" t="s">
        <v>33</v>
      </c>
      <c r="H15" s="11" t="s">
        <v>554</v>
      </c>
      <c r="I15" s="140" t="s">
        <v>642</v>
      </c>
    </row>
    <row r="16" spans="1:9">
      <c r="A16" s="68">
        <v>7</v>
      </c>
      <c r="B16" t="s">
        <v>178</v>
      </c>
      <c r="C16" t="s">
        <v>179</v>
      </c>
      <c r="D16" t="s">
        <v>168</v>
      </c>
      <c r="E16" t="s">
        <v>32</v>
      </c>
      <c r="F16" s="11" t="s">
        <v>33</v>
      </c>
      <c r="G16" s="11" t="s">
        <v>33</v>
      </c>
      <c r="H16" s="11"/>
      <c r="I16" s="11" t="s">
        <v>249</v>
      </c>
    </row>
    <row r="17" spans="1:10" ht="75">
      <c r="A17" s="103">
        <v>8</v>
      </c>
      <c r="B17" t="s">
        <v>180</v>
      </c>
      <c r="C17" t="s">
        <v>181</v>
      </c>
      <c r="D17" t="s">
        <v>168</v>
      </c>
      <c r="E17" t="s">
        <v>32</v>
      </c>
      <c r="F17" s="11" t="s">
        <v>33</v>
      </c>
      <c r="G17" s="11" t="s">
        <v>466</v>
      </c>
      <c r="H17" s="11" t="s">
        <v>555</v>
      </c>
      <c r="I17" s="11" t="s">
        <v>637</v>
      </c>
    </row>
    <row r="18" spans="1:10">
      <c r="A18" s="58">
        <v>9</v>
      </c>
      <c r="B18" t="s">
        <v>182</v>
      </c>
      <c r="C18" t="s">
        <v>167</v>
      </c>
      <c r="D18" t="s">
        <v>168</v>
      </c>
      <c r="E18" t="s">
        <v>32</v>
      </c>
      <c r="F18" s="11" t="s">
        <v>33</v>
      </c>
      <c r="G18" s="11" t="s">
        <v>33</v>
      </c>
      <c r="H18" s="11"/>
      <c r="I18" s="11" t="s">
        <v>172</v>
      </c>
    </row>
    <row r="19" spans="1:10">
      <c r="A19" s="58">
        <v>10</v>
      </c>
      <c r="B19" t="s">
        <v>183</v>
      </c>
      <c r="C19" t="s">
        <v>184</v>
      </c>
      <c r="D19" t="s">
        <v>168</v>
      </c>
      <c r="E19" t="s">
        <v>32</v>
      </c>
      <c r="F19" s="11" t="s">
        <v>33</v>
      </c>
      <c r="G19" s="11" t="s">
        <v>33</v>
      </c>
      <c r="H19" s="11" t="s">
        <v>654</v>
      </c>
      <c r="I19" s="11" t="s">
        <v>172</v>
      </c>
    </row>
    <row r="20" spans="1:10">
      <c r="A20" s="58">
        <v>11</v>
      </c>
      <c r="B20" t="s">
        <v>185</v>
      </c>
      <c r="C20" t="s">
        <v>181</v>
      </c>
      <c r="D20" t="s">
        <v>168</v>
      </c>
      <c r="E20" t="s">
        <v>32</v>
      </c>
      <c r="F20" s="11" t="s">
        <v>33</v>
      </c>
      <c r="G20" s="11" t="s">
        <v>33</v>
      </c>
      <c r="H20" s="11" t="s">
        <v>657</v>
      </c>
      <c r="I20" s="11" t="s">
        <v>172</v>
      </c>
    </row>
    <row r="21" spans="1:10">
      <c r="A21" s="98">
        <v>12</v>
      </c>
      <c r="B21" t="s">
        <v>186</v>
      </c>
      <c r="C21" t="s">
        <v>197</v>
      </c>
      <c r="D21" t="s">
        <v>168</v>
      </c>
      <c r="E21" t="s">
        <v>32</v>
      </c>
      <c r="F21" s="11" t="s">
        <v>33</v>
      </c>
      <c r="G21" s="11" t="s">
        <v>33</v>
      </c>
      <c r="H21" s="11"/>
      <c r="I21" s="11" t="s">
        <v>392</v>
      </c>
    </row>
    <row r="22" spans="1:10">
      <c r="A22" s="98">
        <v>13</v>
      </c>
      <c r="B22" t="s">
        <v>187</v>
      </c>
      <c r="C22" t="s">
        <v>171</v>
      </c>
      <c r="D22" t="s">
        <v>168</v>
      </c>
      <c r="E22" t="s">
        <v>32</v>
      </c>
      <c r="F22" s="11" t="s">
        <v>33</v>
      </c>
      <c r="G22" s="11" t="s">
        <v>33</v>
      </c>
      <c r="H22" s="11"/>
      <c r="I22" s="11" t="s">
        <v>467</v>
      </c>
    </row>
    <row r="23" spans="1:10">
      <c r="A23" s="56">
        <v>14</v>
      </c>
      <c r="B23" t="s">
        <v>188</v>
      </c>
      <c r="C23" t="s">
        <v>167</v>
      </c>
      <c r="D23" t="s">
        <v>168</v>
      </c>
      <c r="E23" t="s">
        <v>32</v>
      </c>
      <c r="F23" s="11" t="s">
        <v>33</v>
      </c>
      <c r="G23" s="11" t="s">
        <v>33</v>
      </c>
      <c r="H23" s="11"/>
      <c r="I23" s="11" t="s">
        <v>393</v>
      </c>
    </row>
    <row r="24" spans="1:10">
      <c r="A24" s="58">
        <v>15</v>
      </c>
      <c r="B24" t="s">
        <v>190</v>
      </c>
      <c r="C24" t="s">
        <v>167</v>
      </c>
      <c r="D24" t="s">
        <v>168</v>
      </c>
      <c r="E24" t="s">
        <v>32</v>
      </c>
      <c r="F24" s="11" t="s">
        <v>33</v>
      </c>
      <c r="G24" s="11" t="s">
        <v>33</v>
      </c>
      <c r="H24" s="11"/>
      <c r="I24" s="11" t="s">
        <v>172</v>
      </c>
      <c r="J24" t="s">
        <v>189</v>
      </c>
    </row>
    <row r="25" spans="1:10">
      <c r="A25" s="58">
        <v>16</v>
      </c>
      <c r="B25" t="s">
        <v>693</v>
      </c>
      <c r="C25" t="s">
        <v>208</v>
      </c>
      <c r="D25" t="s">
        <v>168</v>
      </c>
      <c r="E25" t="s">
        <v>32</v>
      </c>
      <c r="F25" s="11" t="s">
        <v>33</v>
      </c>
      <c r="G25" s="11" t="s">
        <v>33</v>
      </c>
      <c r="H25" s="11" t="s">
        <v>696</v>
      </c>
      <c r="I25" s="11" t="s">
        <v>191</v>
      </c>
    </row>
    <row r="26" spans="1:10">
      <c r="A26" s="56">
        <v>17</v>
      </c>
      <c r="B26" t="s">
        <v>394</v>
      </c>
      <c r="C26" t="s">
        <v>202</v>
      </c>
      <c r="D26" t="s">
        <v>168</v>
      </c>
      <c r="E26" t="s">
        <v>32</v>
      </c>
      <c r="F26" s="11" t="s">
        <v>33</v>
      </c>
      <c r="G26" s="11" t="s">
        <v>33</v>
      </c>
      <c r="H26" s="11"/>
      <c r="I26" s="11" t="s">
        <v>468</v>
      </c>
    </row>
    <row r="27" spans="1:10">
      <c r="A27" s="103">
        <v>18</v>
      </c>
      <c r="B27" t="s">
        <v>395</v>
      </c>
      <c r="C27" t="s">
        <v>202</v>
      </c>
      <c r="D27" t="s">
        <v>168</v>
      </c>
      <c r="E27" t="s">
        <v>32</v>
      </c>
      <c r="F27" s="11" t="s">
        <v>33</v>
      </c>
      <c r="G27" s="11" t="s">
        <v>600</v>
      </c>
      <c r="H27" s="11" t="s">
        <v>556</v>
      </c>
      <c r="I27" s="11" t="s">
        <v>601</v>
      </c>
    </row>
    <row r="28" spans="1:10">
      <c r="A28" s="55">
        <v>19</v>
      </c>
      <c r="B28" t="s">
        <v>413</v>
      </c>
      <c r="D28" t="s">
        <v>168</v>
      </c>
      <c r="E28" s="59" t="s">
        <v>135</v>
      </c>
      <c r="F28" s="11"/>
      <c r="G28" s="11"/>
      <c r="H28" s="11" t="s">
        <v>557</v>
      </c>
      <c r="I28" s="11" t="s">
        <v>396</v>
      </c>
    </row>
    <row r="29" spans="1:10">
      <c r="A29" s="98">
        <v>20</v>
      </c>
      <c r="B29" t="s">
        <v>585</v>
      </c>
      <c r="C29" t="s">
        <v>179</v>
      </c>
      <c r="D29" t="s">
        <v>168</v>
      </c>
      <c r="E29" t="s">
        <v>32</v>
      </c>
      <c r="F29" s="11" t="s">
        <v>33</v>
      </c>
      <c r="G29" s="11" t="s">
        <v>33</v>
      </c>
      <c r="H29" s="11"/>
      <c r="I29" s="11" t="s">
        <v>414</v>
      </c>
    </row>
    <row r="30" spans="1:10" ht="30">
      <c r="A30" s="56">
        <v>21</v>
      </c>
      <c r="B30" t="s">
        <v>192</v>
      </c>
      <c r="D30" t="s">
        <v>168</v>
      </c>
      <c r="E30" t="s">
        <v>32</v>
      </c>
      <c r="F30" s="11" t="s">
        <v>389</v>
      </c>
      <c r="G30" s="11" t="s">
        <v>389</v>
      </c>
      <c r="H30" s="11"/>
      <c r="I30" s="11" t="s">
        <v>415</v>
      </c>
    </row>
    <row r="31" spans="1:10" ht="45">
      <c r="A31" s="102">
        <v>22</v>
      </c>
      <c r="B31" t="s">
        <v>193</v>
      </c>
      <c r="C31" t="s">
        <v>197</v>
      </c>
      <c r="D31" t="s">
        <v>168</v>
      </c>
      <c r="E31" t="s">
        <v>32</v>
      </c>
      <c r="F31" s="11" t="s">
        <v>33</v>
      </c>
      <c r="G31" s="11" t="s">
        <v>466</v>
      </c>
      <c r="H31" s="11" t="s">
        <v>558</v>
      </c>
      <c r="I31" s="139" t="s">
        <v>638</v>
      </c>
    </row>
    <row r="32" spans="1:10" ht="30">
      <c r="A32" s="98">
        <v>23</v>
      </c>
      <c r="B32" t="s">
        <v>194</v>
      </c>
      <c r="C32" t="s">
        <v>195</v>
      </c>
      <c r="D32" t="s">
        <v>168</v>
      </c>
      <c r="E32" t="s">
        <v>32</v>
      </c>
      <c r="F32" s="11" t="s">
        <v>33</v>
      </c>
      <c r="G32" s="11" t="s">
        <v>33</v>
      </c>
      <c r="H32" s="11" t="s">
        <v>681</v>
      </c>
      <c r="I32" s="11" t="s">
        <v>397</v>
      </c>
    </row>
    <row r="33" spans="1:9">
      <c r="A33" s="69">
        <v>24</v>
      </c>
      <c r="B33" t="s">
        <v>196</v>
      </c>
      <c r="C33" t="s">
        <v>197</v>
      </c>
      <c r="D33" t="s">
        <v>198</v>
      </c>
      <c r="E33" s="59" t="s">
        <v>135</v>
      </c>
      <c r="F33" s="11" t="s">
        <v>169</v>
      </c>
      <c r="G33" s="11"/>
      <c r="H33" s="11"/>
      <c r="I33" s="11" t="s">
        <v>551</v>
      </c>
    </row>
    <row r="34" spans="1:9" ht="30">
      <c r="A34" s="98">
        <v>25</v>
      </c>
      <c r="B34" t="s">
        <v>199</v>
      </c>
      <c r="C34" t="s">
        <v>195</v>
      </c>
      <c r="D34" t="s">
        <v>198</v>
      </c>
      <c r="E34" t="s">
        <v>32</v>
      </c>
      <c r="F34" s="11" t="s">
        <v>33</v>
      </c>
      <c r="G34" s="11" t="s">
        <v>33</v>
      </c>
      <c r="H34" s="11" t="s">
        <v>679</v>
      </c>
      <c r="I34" s="11" t="s">
        <v>469</v>
      </c>
    </row>
    <row r="35" spans="1:9">
      <c r="A35" s="57">
        <v>26</v>
      </c>
      <c r="B35" t="s">
        <v>200</v>
      </c>
      <c r="C35" t="s">
        <v>195</v>
      </c>
      <c r="D35" t="s">
        <v>198</v>
      </c>
      <c r="E35" t="s">
        <v>32</v>
      </c>
      <c r="F35" s="11" t="s">
        <v>169</v>
      </c>
      <c r="G35" s="11"/>
      <c r="H35" s="11" t="s">
        <v>680</v>
      </c>
      <c r="I35" s="11" t="s">
        <v>470</v>
      </c>
    </row>
    <row r="36" spans="1:9">
      <c r="A36" s="63">
        <v>27</v>
      </c>
      <c r="B36" t="s">
        <v>201</v>
      </c>
      <c r="C36" t="s">
        <v>202</v>
      </c>
      <c r="D36" t="s">
        <v>198</v>
      </c>
      <c r="E36" t="s">
        <v>32</v>
      </c>
      <c r="F36" s="11" t="s">
        <v>33</v>
      </c>
      <c r="G36" s="11" t="s">
        <v>526</v>
      </c>
      <c r="H36" s="11"/>
      <c r="I36" s="11" t="s">
        <v>471</v>
      </c>
    </row>
    <row r="37" spans="1:9" ht="45">
      <c r="A37" s="64">
        <v>28</v>
      </c>
      <c r="B37" t="s">
        <v>204</v>
      </c>
      <c r="C37" t="s">
        <v>205</v>
      </c>
      <c r="D37" t="s">
        <v>198</v>
      </c>
      <c r="E37" s="62" t="s">
        <v>135</v>
      </c>
      <c r="F37" s="11"/>
      <c r="G37" s="11"/>
      <c r="H37" s="11" t="s">
        <v>559</v>
      </c>
      <c r="I37" s="11" t="s">
        <v>472</v>
      </c>
    </row>
    <row r="38" spans="1:9">
      <c r="A38" s="100">
        <v>29</v>
      </c>
      <c r="B38" t="s">
        <v>206</v>
      </c>
      <c r="C38" t="s">
        <v>179</v>
      </c>
      <c r="D38" t="s">
        <v>198</v>
      </c>
      <c r="E38" s="62" t="s">
        <v>135</v>
      </c>
      <c r="F38" s="11" t="s">
        <v>389</v>
      </c>
      <c r="G38" s="11" t="s">
        <v>389</v>
      </c>
      <c r="H38" s="11"/>
      <c r="I38" s="11" t="s">
        <v>416</v>
      </c>
    </row>
    <row r="39" spans="1:9">
      <c r="A39" s="105">
        <v>30</v>
      </c>
      <c r="B39" t="s">
        <v>207</v>
      </c>
      <c r="C39" t="s">
        <v>202</v>
      </c>
      <c r="D39" t="s">
        <v>198</v>
      </c>
      <c r="E39" s="62" t="s">
        <v>135</v>
      </c>
      <c r="F39" s="11" t="s">
        <v>389</v>
      </c>
      <c r="G39" s="11" t="s">
        <v>389</v>
      </c>
      <c r="H39" s="11"/>
      <c r="I39" s="11" t="s">
        <v>532</v>
      </c>
    </row>
    <row r="40" spans="1:9" ht="30">
      <c r="A40" s="57">
        <v>31</v>
      </c>
      <c r="B40" t="s">
        <v>694</v>
      </c>
      <c r="C40" t="s">
        <v>208</v>
      </c>
      <c r="D40" t="s">
        <v>198</v>
      </c>
      <c r="E40" t="s">
        <v>32</v>
      </c>
      <c r="F40" s="11" t="s">
        <v>169</v>
      </c>
      <c r="G40" s="11"/>
      <c r="H40" s="11" t="s">
        <v>560</v>
      </c>
      <c r="I40" s="11" t="s">
        <v>473</v>
      </c>
    </row>
    <row r="41" spans="1:9">
      <c r="A41" s="63">
        <v>32</v>
      </c>
      <c r="B41" t="s">
        <v>251</v>
      </c>
      <c r="C41" t="s">
        <v>177</v>
      </c>
      <c r="D41" t="s">
        <v>198</v>
      </c>
      <c r="E41" s="62" t="s">
        <v>135</v>
      </c>
      <c r="F41" s="11" t="s">
        <v>526</v>
      </c>
      <c r="G41" s="11"/>
      <c r="H41" s="11" t="s">
        <v>561</v>
      </c>
      <c r="I41" s="11" t="s">
        <v>544</v>
      </c>
    </row>
    <row r="42" spans="1:9" ht="30">
      <c r="A42" s="61">
        <v>33</v>
      </c>
      <c r="B42" t="s">
        <v>209</v>
      </c>
      <c r="C42" t="s">
        <v>179</v>
      </c>
      <c r="D42" t="s">
        <v>198</v>
      </c>
      <c r="E42" s="62" t="s">
        <v>135</v>
      </c>
      <c r="F42" s="11"/>
      <c r="G42" s="11"/>
      <c r="H42" s="11" t="s">
        <v>562</v>
      </c>
      <c r="I42" s="11" t="s">
        <v>474</v>
      </c>
    </row>
    <row r="43" spans="1:9">
      <c r="A43" s="102">
        <v>34</v>
      </c>
      <c r="B43" t="s">
        <v>210</v>
      </c>
      <c r="C43" t="s">
        <v>181</v>
      </c>
      <c r="D43" t="s">
        <v>198</v>
      </c>
      <c r="E43" s="62" t="s">
        <v>135</v>
      </c>
      <c r="F43" s="11" t="s">
        <v>33</v>
      </c>
      <c r="G43" s="11" t="s">
        <v>527</v>
      </c>
      <c r="H43" s="11" t="s">
        <v>563</v>
      </c>
      <c r="I43" s="11" t="s">
        <v>542</v>
      </c>
    </row>
    <row r="44" spans="1:9" ht="30">
      <c r="A44" s="91">
        <v>35</v>
      </c>
      <c r="B44" t="s">
        <v>211</v>
      </c>
      <c r="C44" t="s">
        <v>179</v>
      </c>
      <c r="D44" t="s">
        <v>198</v>
      </c>
      <c r="E44" s="62" t="s">
        <v>135</v>
      </c>
      <c r="F44" s="11" t="s">
        <v>417</v>
      </c>
      <c r="G44" s="11" t="s">
        <v>418</v>
      </c>
      <c r="H44" s="11"/>
      <c r="I44" s="11" t="s">
        <v>475</v>
      </c>
    </row>
    <row r="45" spans="1:9" ht="30">
      <c r="A45" s="64">
        <v>36</v>
      </c>
      <c r="B45" t="s">
        <v>212</v>
      </c>
      <c r="C45" t="s">
        <v>181</v>
      </c>
      <c r="D45" t="s">
        <v>198</v>
      </c>
      <c r="E45" t="s">
        <v>32</v>
      </c>
      <c r="F45" s="11" t="s">
        <v>33</v>
      </c>
      <c r="G45" s="11" t="s">
        <v>528</v>
      </c>
      <c r="H45" s="11" t="s">
        <v>564</v>
      </c>
      <c r="I45" s="11" t="s">
        <v>542</v>
      </c>
    </row>
    <row r="46" spans="1:9" ht="30">
      <c r="A46" s="57">
        <v>37</v>
      </c>
      <c r="B46" t="s">
        <v>213</v>
      </c>
      <c r="C46" t="s">
        <v>214</v>
      </c>
      <c r="D46" t="s">
        <v>198</v>
      </c>
      <c r="E46" t="s">
        <v>32</v>
      </c>
      <c r="F46" s="11" t="s">
        <v>169</v>
      </c>
      <c r="G46" s="11" t="s">
        <v>527</v>
      </c>
      <c r="H46" s="11" t="s">
        <v>565</v>
      </c>
      <c r="I46" s="11" t="s">
        <v>476</v>
      </c>
    </row>
    <row r="47" spans="1:9">
      <c r="A47" s="70">
        <v>38</v>
      </c>
      <c r="B47" t="s">
        <v>215</v>
      </c>
      <c r="C47" t="s">
        <v>179</v>
      </c>
      <c r="D47" t="s">
        <v>198</v>
      </c>
      <c r="E47" s="62" t="s">
        <v>135</v>
      </c>
      <c r="F47" s="11"/>
      <c r="G47" s="11"/>
      <c r="H47" s="11" t="s">
        <v>566</v>
      </c>
      <c r="I47" s="11" t="s">
        <v>538</v>
      </c>
    </row>
    <row r="48" spans="1:9">
      <c r="A48" s="60">
        <v>39</v>
      </c>
      <c r="B48" t="s">
        <v>216</v>
      </c>
      <c r="C48" t="s">
        <v>197</v>
      </c>
      <c r="D48" t="s">
        <v>198</v>
      </c>
      <c r="E48" t="s">
        <v>32</v>
      </c>
      <c r="F48" s="11" t="s">
        <v>33</v>
      </c>
      <c r="G48" s="11" t="s">
        <v>33</v>
      </c>
      <c r="H48" s="11"/>
      <c r="I48" s="11" t="s">
        <v>203</v>
      </c>
    </row>
    <row r="49" spans="1:9">
      <c r="A49" s="70">
        <v>40</v>
      </c>
      <c r="B49" t="s">
        <v>217</v>
      </c>
      <c r="C49" t="s">
        <v>218</v>
      </c>
      <c r="D49" t="s">
        <v>198</v>
      </c>
      <c r="E49" s="62" t="s">
        <v>135</v>
      </c>
      <c r="F49" s="11"/>
      <c r="G49" s="11"/>
      <c r="H49" s="11" t="s">
        <v>567</v>
      </c>
      <c r="I49" s="11" t="s">
        <v>477</v>
      </c>
    </row>
    <row r="50" spans="1:9" ht="30">
      <c r="A50" s="63">
        <v>41</v>
      </c>
      <c r="B50" t="s">
        <v>219</v>
      </c>
      <c r="C50" t="s">
        <v>197</v>
      </c>
      <c r="D50" t="s">
        <v>198</v>
      </c>
      <c r="E50" s="62" t="s">
        <v>135</v>
      </c>
      <c r="F50" s="11" t="s">
        <v>33</v>
      </c>
      <c r="G50" s="11" t="s">
        <v>528</v>
      </c>
      <c r="H50" s="11" t="s">
        <v>569</v>
      </c>
      <c r="I50" s="11" t="s">
        <v>568</v>
      </c>
    </row>
    <row r="51" spans="1:9" ht="30">
      <c r="A51" s="63">
        <v>42</v>
      </c>
      <c r="B51" t="s">
        <v>220</v>
      </c>
      <c r="C51" t="s">
        <v>214</v>
      </c>
      <c r="D51" t="s">
        <v>198</v>
      </c>
      <c r="E51" s="62" t="s">
        <v>135</v>
      </c>
      <c r="F51" s="11"/>
      <c r="G51" s="11"/>
      <c r="H51" s="11" t="s">
        <v>674</v>
      </c>
      <c r="I51" s="11" t="s">
        <v>419</v>
      </c>
    </row>
    <row r="52" spans="1:9">
      <c r="A52" s="60">
        <v>43</v>
      </c>
      <c r="B52" t="s">
        <v>221</v>
      </c>
      <c r="C52" t="s">
        <v>184</v>
      </c>
      <c r="D52" t="s">
        <v>198</v>
      </c>
      <c r="E52" t="s">
        <v>32</v>
      </c>
      <c r="F52" s="11" t="s">
        <v>33</v>
      </c>
      <c r="G52" s="11" t="s">
        <v>33</v>
      </c>
      <c r="H52" s="11" t="s">
        <v>654</v>
      </c>
      <c r="I52" s="11" t="s">
        <v>478</v>
      </c>
    </row>
    <row r="53" spans="1:9">
      <c r="A53" s="70">
        <v>44</v>
      </c>
      <c r="B53" t="s">
        <v>222</v>
      </c>
      <c r="C53" t="s">
        <v>181</v>
      </c>
      <c r="D53" t="s">
        <v>198</v>
      </c>
      <c r="E53" t="s">
        <v>32</v>
      </c>
      <c r="F53" s="11" t="s">
        <v>33</v>
      </c>
      <c r="G53" s="11" t="s">
        <v>527</v>
      </c>
      <c r="H53" s="11" t="s">
        <v>564</v>
      </c>
      <c r="I53" s="11" t="s">
        <v>570</v>
      </c>
    </row>
    <row r="54" spans="1:9">
      <c r="A54" s="63">
        <v>45</v>
      </c>
      <c r="B54" t="s">
        <v>223</v>
      </c>
      <c r="C54" t="s">
        <v>214</v>
      </c>
      <c r="D54" t="s">
        <v>198</v>
      </c>
      <c r="E54" s="62" t="s">
        <v>135</v>
      </c>
      <c r="F54" s="11" t="s">
        <v>169</v>
      </c>
      <c r="G54" s="11"/>
      <c r="H54" s="11" t="s">
        <v>676</v>
      </c>
      <c r="I54" s="11" t="s">
        <v>420</v>
      </c>
    </row>
    <row r="55" spans="1:9">
      <c r="A55" s="70">
        <v>46</v>
      </c>
      <c r="B55" t="s">
        <v>224</v>
      </c>
      <c r="C55" t="s">
        <v>181</v>
      </c>
      <c r="D55" t="s">
        <v>198</v>
      </c>
      <c r="E55" t="s">
        <v>32</v>
      </c>
      <c r="F55" s="11" t="s">
        <v>33</v>
      </c>
      <c r="G55" s="11"/>
      <c r="H55" s="11" t="s">
        <v>564</v>
      </c>
      <c r="I55" s="11" t="s">
        <v>570</v>
      </c>
    </row>
    <row r="56" spans="1:9">
      <c r="A56" s="63">
        <v>47</v>
      </c>
      <c r="B56" t="s">
        <v>225</v>
      </c>
      <c r="C56" t="s">
        <v>181</v>
      </c>
      <c r="D56" t="s">
        <v>198</v>
      </c>
      <c r="E56" s="62" t="s">
        <v>135</v>
      </c>
      <c r="F56" s="11" t="s">
        <v>169</v>
      </c>
      <c r="G56" s="11"/>
      <c r="H56" s="11" t="s">
        <v>571</v>
      </c>
      <c r="I56" s="11" t="s">
        <v>421</v>
      </c>
    </row>
    <row r="57" spans="1:9">
      <c r="A57" s="70">
        <v>48</v>
      </c>
      <c r="B57" t="s">
        <v>226</v>
      </c>
      <c r="C57" t="s">
        <v>181</v>
      </c>
      <c r="D57" t="s">
        <v>198</v>
      </c>
      <c r="E57" s="62" t="s">
        <v>135</v>
      </c>
      <c r="F57" s="11"/>
      <c r="G57" s="11"/>
      <c r="H57" s="11" t="s">
        <v>572</v>
      </c>
      <c r="I57" s="11" t="s">
        <v>422</v>
      </c>
    </row>
    <row r="58" spans="1:9" ht="30">
      <c r="A58" s="70">
        <v>49</v>
      </c>
      <c r="B58" t="s">
        <v>227</v>
      </c>
      <c r="C58" t="s">
        <v>181</v>
      </c>
      <c r="D58" t="s">
        <v>198</v>
      </c>
      <c r="E58" s="62" t="s">
        <v>135</v>
      </c>
      <c r="F58" s="11"/>
      <c r="G58" s="11"/>
      <c r="H58" s="11" t="s">
        <v>658</v>
      </c>
      <c r="I58" s="11" t="s">
        <v>423</v>
      </c>
    </row>
    <row r="59" spans="1:9">
      <c r="A59" s="60">
        <v>50</v>
      </c>
      <c r="B59" t="s">
        <v>228</v>
      </c>
      <c r="C59" t="s">
        <v>197</v>
      </c>
      <c r="D59" t="s">
        <v>198</v>
      </c>
      <c r="E59" t="s">
        <v>32</v>
      </c>
      <c r="F59" s="11" t="s">
        <v>33</v>
      </c>
      <c r="G59" s="11" t="s">
        <v>33</v>
      </c>
      <c r="H59" s="11"/>
      <c r="I59" s="11" t="s">
        <v>203</v>
      </c>
    </row>
    <row r="60" spans="1:9">
      <c r="A60" s="60">
        <v>51</v>
      </c>
      <c r="B60" t="s">
        <v>229</v>
      </c>
      <c r="C60" t="s">
        <v>230</v>
      </c>
      <c r="D60" t="s">
        <v>198</v>
      </c>
      <c r="E60" t="s">
        <v>32</v>
      </c>
      <c r="F60" s="11" t="s">
        <v>33</v>
      </c>
      <c r="G60" s="11" t="s">
        <v>389</v>
      </c>
      <c r="H60" s="11" t="s">
        <v>651</v>
      </c>
      <c r="I60" s="11" t="s">
        <v>479</v>
      </c>
    </row>
    <row r="61" spans="1:9">
      <c r="A61" s="60">
        <v>52</v>
      </c>
      <c r="B61" t="s">
        <v>583</v>
      </c>
      <c r="C61" t="s">
        <v>195</v>
      </c>
      <c r="D61" t="s">
        <v>198</v>
      </c>
      <c r="F61" s="11"/>
      <c r="G61" s="11"/>
      <c r="H61" s="11" t="s">
        <v>689</v>
      </c>
      <c r="I61" s="11"/>
    </row>
    <row r="62" spans="1:9">
      <c r="A62" s="60">
        <v>53</v>
      </c>
      <c r="B62" t="s">
        <v>584</v>
      </c>
      <c r="C62" t="s">
        <v>195</v>
      </c>
      <c r="D62" t="s">
        <v>198</v>
      </c>
      <c r="F62" s="11"/>
      <c r="G62" s="11"/>
      <c r="H62" s="11" t="s">
        <v>690</v>
      </c>
      <c r="I62" s="11"/>
    </row>
    <row r="63" spans="1:9">
      <c r="A63" s="60">
        <v>54</v>
      </c>
      <c r="B63" t="s">
        <v>231</v>
      </c>
      <c r="C63" t="s">
        <v>214</v>
      </c>
      <c r="D63" t="s">
        <v>198</v>
      </c>
      <c r="E63" s="62" t="s">
        <v>135</v>
      </c>
      <c r="F63" s="11" t="s">
        <v>389</v>
      </c>
      <c r="G63" s="11" t="s">
        <v>389</v>
      </c>
      <c r="H63" s="11" t="s">
        <v>565</v>
      </c>
      <c r="I63" s="11" t="s">
        <v>480</v>
      </c>
    </row>
    <row r="64" spans="1:9" ht="30">
      <c r="A64" s="70">
        <v>55</v>
      </c>
      <c r="B64" t="s">
        <v>232</v>
      </c>
      <c r="C64" t="s">
        <v>218</v>
      </c>
      <c r="D64" t="s">
        <v>198</v>
      </c>
      <c r="E64" s="62" t="s">
        <v>135</v>
      </c>
      <c r="F64" s="11"/>
      <c r="G64" s="11"/>
      <c r="H64" s="11" t="s">
        <v>670</v>
      </c>
      <c r="I64" s="11" t="s">
        <v>481</v>
      </c>
    </row>
    <row r="65" spans="1:9">
      <c r="A65" s="60">
        <v>56</v>
      </c>
      <c r="B65" t="s">
        <v>233</v>
      </c>
      <c r="C65" t="s">
        <v>202</v>
      </c>
      <c r="D65" t="s">
        <v>198</v>
      </c>
      <c r="E65" s="62" t="s">
        <v>135</v>
      </c>
      <c r="F65" s="11" t="s">
        <v>33</v>
      </c>
      <c r="G65" s="11" t="s">
        <v>33</v>
      </c>
      <c r="H65" s="11"/>
      <c r="I65" s="11" t="s">
        <v>482</v>
      </c>
    </row>
    <row r="66" spans="1:9">
      <c r="A66" s="60">
        <v>57</v>
      </c>
      <c r="B66" t="s">
        <v>234</v>
      </c>
      <c r="C66" t="s">
        <v>230</v>
      </c>
      <c r="D66" t="s">
        <v>198</v>
      </c>
      <c r="E66" t="s">
        <v>32</v>
      </c>
      <c r="F66" s="11" t="s">
        <v>33</v>
      </c>
      <c r="G66" s="11" t="s">
        <v>33</v>
      </c>
      <c r="H66" s="11" t="s">
        <v>653</v>
      </c>
      <c r="I66" s="11" t="s">
        <v>483</v>
      </c>
    </row>
    <row r="67" spans="1:9">
      <c r="A67" s="60">
        <v>58</v>
      </c>
      <c r="B67" t="s">
        <v>235</v>
      </c>
      <c r="C67" t="s">
        <v>202</v>
      </c>
      <c r="D67" t="s">
        <v>198</v>
      </c>
      <c r="E67" s="62" t="s">
        <v>135</v>
      </c>
      <c r="F67" s="11" t="s">
        <v>389</v>
      </c>
      <c r="G67" s="11" t="s">
        <v>389</v>
      </c>
      <c r="H67" s="11"/>
      <c r="I67" s="11" t="s">
        <v>363</v>
      </c>
    </row>
    <row r="68" spans="1:9">
      <c r="A68" s="60">
        <v>59</v>
      </c>
      <c r="B68" t="s">
        <v>695</v>
      </c>
      <c r="C68" t="s">
        <v>208</v>
      </c>
      <c r="D68" t="s">
        <v>198</v>
      </c>
      <c r="E68" t="s">
        <v>32</v>
      </c>
      <c r="F68" s="11" t="s">
        <v>33</v>
      </c>
      <c r="G68" s="11" t="s">
        <v>33</v>
      </c>
      <c r="H68" s="11" t="s">
        <v>679</v>
      </c>
      <c r="I68" s="11" t="s">
        <v>484</v>
      </c>
    </row>
    <row r="69" spans="1:9">
      <c r="A69" s="71">
        <v>60</v>
      </c>
      <c r="B69" t="s">
        <v>649</v>
      </c>
      <c r="C69" t="s">
        <v>202</v>
      </c>
      <c r="D69" t="s">
        <v>198</v>
      </c>
      <c r="E69" s="62" t="s">
        <v>135</v>
      </c>
      <c r="F69" s="11" t="s">
        <v>33</v>
      </c>
      <c r="G69" s="11" t="s">
        <v>33</v>
      </c>
      <c r="H69" s="11"/>
      <c r="I69" s="11" t="s">
        <v>364</v>
      </c>
    </row>
    <row r="70" spans="1:9">
      <c r="A70" s="60">
        <v>61</v>
      </c>
      <c r="B70" t="s">
        <v>252</v>
      </c>
      <c r="C70" t="s">
        <v>171</v>
      </c>
      <c r="D70" t="s">
        <v>198</v>
      </c>
      <c r="F70" s="11" t="s">
        <v>389</v>
      </c>
      <c r="G70" s="11" t="s">
        <v>389</v>
      </c>
      <c r="H70" s="11"/>
      <c r="I70" s="11" t="s">
        <v>365</v>
      </c>
    </row>
    <row r="71" spans="1:9">
      <c r="A71" s="63">
        <v>62</v>
      </c>
      <c r="B71" t="s">
        <v>236</v>
      </c>
      <c r="C71" t="s">
        <v>202</v>
      </c>
      <c r="D71" t="s">
        <v>198</v>
      </c>
      <c r="E71" t="s">
        <v>32</v>
      </c>
      <c r="F71" s="11"/>
      <c r="G71" s="11"/>
      <c r="H71" s="11" t="s">
        <v>713</v>
      </c>
      <c r="I71" s="11" t="s">
        <v>485</v>
      </c>
    </row>
    <row r="72" spans="1:9">
      <c r="A72" s="64">
        <v>63</v>
      </c>
      <c r="B72" t="s">
        <v>237</v>
      </c>
      <c r="C72" t="s">
        <v>179</v>
      </c>
      <c r="D72" t="s">
        <v>198</v>
      </c>
      <c r="E72" s="62" t="s">
        <v>135</v>
      </c>
      <c r="F72" s="11"/>
      <c r="G72" s="11"/>
      <c r="H72" s="11" t="s">
        <v>573</v>
      </c>
      <c r="I72" s="11" t="s">
        <v>540</v>
      </c>
    </row>
    <row r="73" spans="1:9">
      <c r="A73" s="64">
        <v>64</v>
      </c>
      <c r="B73" t="s">
        <v>238</v>
      </c>
      <c r="C73" t="s">
        <v>179</v>
      </c>
      <c r="D73" t="s">
        <v>198</v>
      </c>
      <c r="E73" s="62" t="s">
        <v>135</v>
      </c>
      <c r="F73" s="11"/>
      <c r="G73" s="11"/>
      <c r="H73" s="11" t="s">
        <v>574</v>
      </c>
      <c r="I73" s="11" t="s">
        <v>536</v>
      </c>
    </row>
    <row r="74" spans="1:9" ht="30">
      <c r="A74" s="100">
        <v>65</v>
      </c>
      <c r="B74" t="s">
        <v>239</v>
      </c>
      <c r="C74" t="s">
        <v>179</v>
      </c>
      <c r="D74" t="s">
        <v>198</v>
      </c>
      <c r="E74" s="11"/>
      <c r="F74" s="11" t="s">
        <v>389</v>
      </c>
      <c r="G74" s="11" t="s">
        <v>389</v>
      </c>
      <c r="H74" s="11" t="s">
        <v>712</v>
      </c>
      <c r="I74" s="11" t="s">
        <v>486</v>
      </c>
    </row>
    <row r="75" spans="1:9">
      <c r="A75" s="71">
        <v>66</v>
      </c>
      <c r="B75" t="s">
        <v>240</v>
      </c>
      <c r="C75" t="s">
        <v>171</v>
      </c>
      <c r="D75" t="s">
        <v>198</v>
      </c>
      <c r="E75" t="s">
        <v>32</v>
      </c>
      <c r="F75" s="11" t="s">
        <v>389</v>
      </c>
      <c r="G75" s="11" t="s">
        <v>389</v>
      </c>
      <c r="H75" s="11" t="s">
        <v>711</v>
      </c>
      <c r="I75" s="11" t="s">
        <v>253</v>
      </c>
    </row>
    <row r="76" spans="1:9">
      <c r="A76" s="63">
        <v>67</v>
      </c>
      <c r="B76" t="s">
        <v>241</v>
      </c>
      <c r="C76" t="s">
        <v>202</v>
      </c>
      <c r="D76" t="s">
        <v>198</v>
      </c>
      <c r="E76" t="s">
        <v>32</v>
      </c>
      <c r="F76" s="11" t="s">
        <v>33</v>
      </c>
      <c r="G76" s="11" t="s">
        <v>600</v>
      </c>
      <c r="H76" s="11" t="s">
        <v>556</v>
      </c>
      <c r="I76" s="11" t="s">
        <v>600</v>
      </c>
    </row>
    <row r="77" spans="1:9" ht="30">
      <c r="A77" s="71">
        <v>68</v>
      </c>
      <c r="B77" t="s">
        <v>242</v>
      </c>
      <c r="C77" t="s">
        <v>181</v>
      </c>
      <c r="D77" t="s">
        <v>198</v>
      </c>
      <c r="E77" s="62" t="s">
        <v>135</v>
      </c>
      <c r="F77" s="11" t="s">
        <v>389</v>
      </c>
      <c r="G77" s="11" t="s">
        <v>389</v>
      </c>
      <c r="H77" s="11" t="s">
        <v>659</v>
      </c>
      <c r="I77" s="11" t="s">
        <v>487</v>
      </c>
    </row>
    <row r="78" spans="1:9">
      <c r="A78" s="70">
        <v>69</v>
      </c>
      <c r="B78" t="s">
        <v>243</v>
      </c>
      <c r="C78" t="s">
        <v>197</v>
      </c>
      <c r="D78" t="s">
        <v>198</v>
      </c>
      <c r="E78" t="s">
        <v>32</v>
      </c>
      <c r="F78" s="11"/>
      <c r="G78" s="11"/>
      <c r="H78" s="11" t="s">
        <v>575</v>
      </c>
      <c r="I78" s="11" t="s">
        <v>540</v>
      </c>
    </row>
    <row r="79" spans="1:9">
      <c r="A79" s="71">
        <v>70</v>
      </c>
      <c r="B79" t="s">
        <v>244</v>
      </c>
      <c r="C79" t="s">
        <v>195</v>
      </c>
      <c r="D79" t="s">
        <v>198</v>
      </c>
      <c r="E79" t="s">
        <v>32</v>
      </c>
      <c r="F79" s="11" t="s">
        <v>33</v>
      </c>
      <c r="G79" s="11" t="s">
        <v>33</v>
      </c>
      <c r="H79" s="11" t="s">
        <v>683</v>
      </c>
      <c r="I79" s="11" t="s">
        <v>254</v>
      </c>
    </row>
    <row r="80" spans="1:9" ht="30">
      <c r="A80" s="63">
        <v>71</v>
      </c>
      <c r="B80" t="s">
        <v>245</v>
      </c>
      <c r="C80" t="s">
        <v>197</v>
      </c>
      <c r="D80" t="s">
        <v>198</v>
      </c>
      <c r="E80" t="s">
        <v>32</v>
      </c>
      <c r="F80" s="11" t="s">
        <v>55</v>
      </c>
      <c r="G80" s="11" t="s">
        <v>528</v>
      </c>
      <c r="H80" s="11" t="s">
        <v>710</v>
      </c>
      <c r="I80" s="11" t="s">
        <v>488</v>
      </c>
    </row>
    <row r="81" spans="1:9">
      <c r="A81" s="63">
        <v>72</v>
      </c>
      <c r="B81" t="s">
        <v>582</v>
      </c>
      <c r="C81" t="s">
        <v>214</v>
      </c>
      <c r="D81" t="s">
        <v>198</v>
      </c>
      <c r="F81" s="11"/>
      <c r="G81" s="11"/>
      <c r="H81" s="11" t="s">
        <v>675</v>
      </c>
      <c r="I81" s="11" t="s">
        <v>581</v>
      </c>
    </row>
    <row r="82" spans="1:9">
      <c r="A82" s="63">
        <v>73</v>
      </c>
      <c r="B82" t="s">
        <v>586</v>
      </c>
      <c r="C82" t="s">
        <v>195</v>
      </c>
      <c r="D82" t="s">
        <v>198</v>
      </c>
      <c r="F82" s="11"/>
      <c r="G82" s="11"/>
      <c r="H82" s="11" t="s">
        <v>682</v>
      </c>
      <c r="I82" s="11"/>
    </row>
    <row r="83" spans="1:9">
      <c r="A83" s="60">
        <v>74</v>
      </c>
      <c r="B83" t="s">
        <v>255</v>
      </c>
      <c r="C83" t="s">
        <v>230</v>
      </c>
      <c r="D83" t="s">
        <v>256</v>
      </c>
      <c r="E83" t="s">
        <v>32</v>
      </c>
      <c r="F83" s="11" t="s">
        <v>33</v>
      </c>
      <c r="G83" s="11" t="s">
        <v>33</v>
      </c>
      <c r="H83" s="11" t="s">
        <v>653</v>
      </c>
      <c r="I83" s="11" t="s">
        <v>257</v>
      </c>
    </row>
    <row r="84" spans="1:9" ht="44.25" customHeight="1">
      <c r="A84" s="63">
        <v>75</v>
      </c>
      <c r="B84" t="s">
        <v>319</v>
      </c>
      <c r="C84" t="s">
        <v>214</v>
      </c>
      <c r="D84" t="s">
        <v>256</v>
      </c>
      <c r="E84" s="62" t="s">
        <v>135</v>
      </c>
      <c r="F84" s="11"/>
      <c r="G84" s="11"/>
      <c r="H84" s="11" t="s">
        <v>672</v>
      </c>
      <c r="I84" s="11" t="s">
        <v>366</v>
      </c>
    </row>
    <row r="85" spans="1:9">
      <c r="A85" s="63">
        <v>76</v>
      </c>
      <c r="B85" t="s">
        <v>320</v>
      </c>
      <c r="C85" t="s">
        <v>205</v>
      </c>
      <c r="D85" t="s">
        <v>256</v>
      </c>
      <c r="E85" s="62" t="s">
        <v>135</v>
      </c>
      <c r="F85" s="11"/>
      <c r="G85" s="11"/>
      <c r="H85" s="11" t="s">
        <v>559</v>
      </c>
      <c r="I85" s="11" t="s">
        <v>367</v>
      </c>
    </row>
    <row r="86" spans="1:9">
      <c r="A86" s="63">
        <v>77</v>
      </c>
      <c r="B86" t="s">
        <v>643</v>
      </c>
      <c r="C86" t="s">
        <v>197</v>
      </c>
      <c r="D86" t="s">
        <v>256</v>
      </c>
      <c r="E86" s="62" t="s">
        <v>135</v>
      </c>
      <c r="F86" s="11" t="s">
        <v>33</v>
      </c>
      <c r="G86" s="11" t="s">
        <v>545</v>
      </c>
      <c r="H86" s="11" t="s">
        <v>645</v>
      </c>
      <c r="I86" s="11" t="s">
        <v>546</v>
      </c>
    </row>
    <row r="87" spans="1:9">
      <c r="A87" s="63">
        <v>78</v>
      </c>
      <c r="B87" t="s">
        <v>321</v>
      </c>
      <c r="C87" t="s">
        <v>214</v>
      </c>
      <c r="D87" t="s">
        <v>256</v>
      </c>
      <c r="E87" s="62" t="s">
        <v>135</v>
      </c>
      <c r="F87" s="11" t="s">
        <v>529</v>
      </c>
      <c r="G87" s="11" t="s">
        <v>529</v>
      </c>
      <c r="H87" s="11" t="s">
        <v>673</v>
      </c>
      <c r="I87" s="11" t="s">
        <v>323</v>
      </c>
    </row>
    <row r="88" spans="1:9">
      <c r="A88" s="63">
        <v>79</v>
      </c>
      <c r="B88" t="s">
        <v>324</v>
      </c>
      <c r="C88" t="s">
        <v>230</v>
      </c>
      <c r="D88" t="s">
        <v>256</v>
      </c>
      <c r="E88" s="62" t="s">
        <v>135</v>
      </c>
      <c r="H88" s="11" t="s">
        <v>652</v>
      </c>
      <c r="I88" s="11" t="s">
        <v>325</v>
      </c>
    </row>
    <row r="89" spans="1:9">
      <c r="A89" s="60">
        <v>80</v>
      </c>
      <c r="B89" t="s">
        <v>326</v>
      </c>
      <c r="C89" t="s">
        <v>214</v>
      </c>
      <c r="D89" t="s">
        <v>256</v>
      </c>
      <c r="E89" s="62" t="s">
        <v>135</v>
      </c>
      <c r="F89" s="11" t="s">
        <v>389</v>
      </c>
      <c r="G89" s="11" t="s">
        <v>389</v>
      </c>
      <c r="H89" s="11" t="s">
        <v>565</v>
      </c>
      <c r="I89" s="11" t="s">
        <v>489</v>
      </c>
    </row>
    <row r="90" spans="1:9">
      <c r="A90" s="60">
        <v>81</v>
      </c>
      <c r="B90" t="s">
        <v>327</v>
      </c>
      <c r="C90" t="s">
        <v>214</v>
      </c>
      <c r="D90" t="s">
        <v>256</v>
      </c>
      <c r="F90" s="11" t="s">
        <v>389</v>
      </c>
      <c r="G90" s="11" t="s">
        <v>389</v>
      </c>
      <c r="H90" s="11" t="s">
        <v>561</v>
      </c>
      <c r="I90" s="11" t="s">
        <v>368</v>
      </c>
    </row>
    <row r="91" spans="1:9">
      <c r="A91" s="63">
        <v>82</v>
      </c>
      <c r="B91" t="s">
        <v>328</v>
      </c>
      <c r="C91" t="s">
        <v>214</v>
      </c>
      <c r="D91" t="s">
        <v>256</v>
      </c>
      <c r="E91" s="62" t="s">
        <v>135</v>
      </c>
      <c r="F91" s="11" t="s">
        <v>322</v>
      </c>
      <c r="G91" s="11"/>
      <c r="H91" s="11" t="s">
        <v>561</v>
      </c>
      <c r="I91" s="11" t="s">
        <v>539</v>
      </c>
    </row>
    <row r="92" spans="1:9">
      <c r="A92" s="60">
        <v>83</v>
      </c>
      <c r="B92" t="s">
        <v>667</v>
      </c>
      <c r="C92" t="s">
        <v>205</v>
      </c>
      <c r="D92" t="s">
        <v>256</v>
      </c>
      <c r="F92" s="11" t="s">
        <v>389</v>
      </c>
      <c r="G92" s="11" t="s">
        <v>389</v>
      </c>
      <c r="H92" s="11" t="s">
        <v>663</v>
      </c>
      <c r="I92" s="11" t="s">
        <v>490</v>
      </c>
    </row>
    <row r="93" spans="1:9" ht="30">
      <c r="A93" s="70">
        <v>84</v>
      </c>
      <c r="B93" t="s">
        <v>329</v>
      </c>
      <c r="C93" t="s">
        <v>179</v>
      </c>
      <c r="D93" t="s">
        <v>256</v>
      </c>
      <c r="E93" s="62" t="s">
        <v>135</v>
      </c>
      <c r="F93" s="11"/>
      <c r="G93" s="11"/>
      <c r="H93" s="11" t="s">
        <v>576</v>
      </c>
      <c r="I93" s="11" t="s">
        <v>424</v>
      </c>
    </row>
    <row r="94" spans="1:9">
      <c r="A94" s="60">
        <v>85</v>
      </c>
      <c r="B94" t="s">
        <v>330</v>
      </c>
      <c r="C94" t="s">
        <v>179</v>
      </c>
      <c r="D94" t="s">
        <v>256</v>
      </c>
      <c r="F94" s="11" t="s">
        <v>389</v>
      </c>
      <c r="G94" s="11" t="s">
        <v>389</v>
      </c>
      <c r="H94" s="11" t="s">
        <v>703</v>
      </c>
      <c r="I94" s="11" t="s">
        <v>491</v>
      </c>
    </row>
    <row r="95" spans="1:9" ht="30">
      <c r="A95" s="63">
        <v>86</v>
      </c>
      <c r="B95" t="s">
        <v>331</v>
      </c>
      <c r="C95" t="s">
        <v>179</v>
      </c>
      <c r="D95" t="s">
        <v>256</v>
      </c>
      <c r="E95" s="62" t="s">
        <v>135</v>
      </c>
      <c r="F95" s="11" t="s">
        <v>322</v>
      </c>
      <c r="G95" s="11"/>
      <c r="H95" s="11" t="s">
        <v>707</v>
      </c>
      <c r="I95" s="11" t="s">
        <v>369</v>
      </c>
    </row>
    <row r="96" spans="1:9" ht="30">
      <c r="A96" s="63">
        <v>87</v>
      </c>
      <c r="B96" t="s">
        <v>332</v>
      </c>
      <c r="C96" t="s">
        <v>179</v>
      </c>
      <c r="D96" t="s">
        <v>256</v>
      </c>
      <c r="E96" s="62" t="s">
        <v>135</v>
      </c>
      <c r="F96" s="11" t="s">
        <v>322</v>
      </c>
      <c r="G96" s="11"/>
      <c r="H96" s="11" t="s">
        <v>707</v>
      </c>
      <c r="I96" s="11" t="s">
        <v>369</v>
      </c>
    </row>
    <row r="97" spans="1:9">
      <c r="A97" s="60">
        <v>88</v>
      </c>
      <c r="B97" t="s">
        <v>333</v>
      </c>
      <c r="C97" t="s">
        <v>214</v>
      </c>
      <c r="D97" t="s">
        <v>256</v>
      </c>
      <c r="F97" s="11" t="s">
        <v>389</v>
      </c>
      <c r="G97" s="11" t="s">
        <v>389</v>
      </c>
      <c r="H97" s="11" t="s">
        <v>565</v>
      </c>
      <c r="I97" s="11" t="s">
        <v>492</v>
      </c>
    </row>
    <row r="98" spans="1:9">
      <c r="A98" s="63">
        <v>89</v>
      </c>
      <c r="B98" t="s">
        <v>334</v>
      </c>
      <c r="C98" t="s">
        <v>205</v>
      </c>
      <c r="D98" t="s">
        <v>256</v>
      </c>
      <c r="E98" s="62" t="s">
        <v>135</v>
      </c>
      <c r="F98" s="11"/>
      <c r="G98" s="11"/>
      <c r="H98" s="11" t="s">
        <v>662</v>
      </c>
      <c r="I98" s="11" t="s">
        <v>493</v>
      </c>
    </row>
    <row r="99" spans="1:9">
      <c r="A99" s="60">
        <v>90</v>
      </c>
      <c r="B99" t="s">
        <v>335</v>
      </c>
      <c r="C99" t="s">
        <v>205</v>
      </c>
      <c r="D99" t="s">
        <v>256</v>
      </c>
      <c r="F99" s="11" t="s">
        <v>389</v>
      </c>
      <c r="G99" s="11" t="s">
        <v>389</v>
      </c>
      <c r="H99" s="11" t="s">
        <v>663</v>
      </c>
      <c r="I99" s="11" t="s">
        <v>494</v>
      </c>
    </row>
    <row r="100" spans="1:9">
      <c r="A100" s="70">
        <v>91</v>
      </c>
      <c r="B100" t="s">
        <v>336</v>
      </c>
      <c r="C100" t="s">
        <v>218</v>
      </c>
      <c r="D100" t="s">
        <v>256</v>
      </c>
      <c r="E100" s="62" t="s">
        <v>135</v>
      </c>
      <c r="F100" s="11"/>
      <c r="G100" s="11"/>
      <c r="H100" s="11" t="s">
        <v>669</v>
      </c>
      <c r="I100" s="11" t="s">
        <v>495</v>
      </c>
    </row>
    <row r="101" spans="1:9">
      <c r="A101" s="70">
        <v>92</v>
      </c>
      <c r="B101" t="s">
        <v>686</v>
      </c>
      <c r="C101" t="s">
        <v>195</v>
      </c>
      <c r="D101" t="s">
        <v>256</v>
      </c>
      <c r="E101" s="106" t="s">
        <v>533</v>
      </c>
      <c r="F101" s="11" t="s">
        <v>535</v>
      </c>
      <c r="G101" s="11" t="s">
        <v>535</v>
      </c>
      <c r="H101" s="11" t="s">
        <v>577</v>
      </c>
      <c r="I101" s="11" t="s">
        <v>534</v>
      </c>
    </row>
    <row r="102" spans="1:9" ht="30">
      <c r="A102" s="60">
        <v>93</v>
      </c>
      <c r="B102" t="s">
        <v>337</v>
      </c>
      <c r="C102" t="s">
        <v>179</v>
      </c>
      <c r="D102" t="s">
        <v>256</v>
      </c>
      <c r="E102" s="62" t="s">
        <v>135</v>
      </c>
      <c r="F102" s="11" t="s">
        <v>389</v>
      </c>
      <c r="G102" s="11" t="s">
        <v>389</v>
      </c>
      <c r="H102" s="11" t="s">
        <v>702</v>
      </c>
      <c r="I102" s="11" t="s">
        <v>496</v>
      </c>
    </row>
    <row r="103" spans="1:9">
      <c r="A103" s="63">
        <v>94</v>
      </c>
      <c r="B103" t="s">
        <v>338</v>
      </c>
      <c r="C103" t="s">
        <v>177</v>
      </c>
      <c r="D103" t="s">
        <v>256</v>
      </c>
      <c r="E103" s="62" t="s">
        <v>135</v>
      </c>
      <c r="F103" s="11" t="s">
        <v>530</v>
      </c>
      <c r="G103" s="11" t="s">
        <v>530</v>
      </c>
      <c r="H103" s="11" t="s">
        <v>561</v>
      </c>
      <c r="I103" s="11" t="s">
        <v>339</v>
      </c>
    </row>
    <row r="104" spans="1:9">
      <c r="A104" s="71">
        <v>95</v>
      </c>
      <c r="B104" t="s">
        <v>340</v>
      </c>
      <c r="C104" t="s">
        <v>214</v>
      </c>
      <c r="D104" t="s">
        <v>256</v>
      </c>
      <c r="E104" s="62" t="s">
        <v>135</v>
      </c>
      <c r="F104" s="11" t="s">
        <v>389</v>
      </c>
      <c r="G104" s="11" t="s">
        <v>389</v>
      </c>
      <c r="H104" s="11" t="s">
        <v>561</v>
      </c>
      <c r="I104" s="11" t="s">
        <v>531</v>
      </c>
    </row>
    <row r="105" spans="1:9">
      <c r="A105" s="63">
        <v>96</v>
      </c>
      <c r="B105" t="s">
        <v>341</v>
      </c>
      <c r="C105" t="s">
        <v>205</v>
      </c>
      <c r="D105" t="s">
        <v>256</v>
      </c>
      <c r="E105" s="62" t="s">
        <v>135</v>
      </c>
      <c r="F105" s="11" t="s">
        <v>322</v>
      </c>
      <c r="G105" s="11"/>
      <c r="H105" s="11" t="s">
        <v>571</v>
      </c>
      <c r="I105" s="11" t="s">
        <v>370</v>
      </c>
    </row>
    <row r="106" spans="1:9">
      <c r="A106" s="63">
        <v>97</v>
      </c>
      <c r="B106" t="s">
        <v>701</v>
      </c>
      <c r="C106" t="s">
        <v>205</v>
      </c>
      <c r="D106" t="s">
        <v>256</v>
      </c>
      <c r="E106" s="62" t="s">
        <v>135</v>
      </c>
      <c r="F106" s="11" t="s">
        <v>322</v>
      </c>
      <c r="G106" s="11"/>
      <c r="H106" s="11" t="s">
        <v>571</v>
      </c>
      <c r="I106" s="11" t="s">
        <v>497</v>
      </c>
    </row>
    <row r="107" spans="1:9">
      <c r="A107" s="60">
        <v>98</v>
      </c>
      <c r="B107" t="s">
        <v>342</v>
      </c>
      <c r="C107" t="s">
        <v>202</v>
      </c>
      <c r="D107" t="s">
        <v>256</v>
      </c>
      <c r="E107" s="62" t="s">
        <v>135</v>
      </c>
      <c r="F107" s="11" t="s">
        <v>389</v>
      </c>
      <c r="G107" s="11" t="s">
        <v>389</v>
      </c>
      <c r="H107" s="11" t="s">
        <v>705</v>
      </c>
      <c r="I107" s="11" t="s">
        <v>543</v>
      </c>
    </row>
    <row r="108" spans="1:9">
      <c r="A108" s="63">
        <v>99</v>
      </c>
      <c r="B108" t="s">
        <v>343</v>
      </c>
      <c r="C108" t="s">
        <v>214</v>
      </c>
      <c r="D108" t="s">
        <v>256</v>
      </c>
      <c r="E108" s="62" t="s">
        <v>135</v>
      </c>
      <c r="F108" s="11" t="s">
        <v>322</v>
      </c>
      <c r="G108" s="11"/>
      <c r="H108" s="11" t="s">
        <v>565</v>
      </c>
      <c r="I108" s="97" t="s">
        <v>250</v>
      </c>
    </row>
    <row r="109" spans="1:9">
      <c r="A109" s="70">
        <v>100</v>
      </c>
      <c r="B109" t="s">
        <v>371</v>
      </c>
      <c r="C109" t="s">
        <v>214</v>
      </c>
      <c r="D109" t="s">
        <v>256</v>
      </c>
      <c r="E109" s="62" t="s">
        <v>135</v>
      </c>
      <c r="F109" s="11" t="s">
        <v>322</v>
      </c>
      <c r="G109" s="11"/>
      <c r="H109" s="11" t="s">
        <v>578</v>
      </c>
      <c r="I109" s="11" t="s">
        <v>537</v>
      </c>
    </row>
    <row r="110" spans="1:9">
      <c r="A110" s="60">
        <v>101</v>
      </c>
      <c r="B110" t="s">
        <v>372</v>
      </c>
      <c r="C110" t="s">
        <v>184</v>
      </c>
      <c r="D110" t="s">
        <v>256</v>
      </c>
      <c r="E110" t="s">
        <v>32</v>
      </c>
      <c r="F110" s="11" t="s">
        <v>33</v>
      </c>
      <c r="G110" s="11" t="s">
        <v>33</v>
      </c>
      <c r="H110" s="11" t="s">
        <v>654</v>
      </c>
      <c r="I110" s="11" t="s">
        <v>498</v>
      </c>
    </row>
    <row r="111" spans="1:9">
      <c r="A111" s="70">
        <v>102</v>
      </c>
      <c r="B111" t="s">
        <v>373</v>
      </c>
      <c r="C111" t="s">
        <v>218</v>
      </c>
      <c r="D111" t="s">
        <v>256</v>
      </c>
      <c r="E111" s="62" t="s">
        <v>135</v>
      </c>
      <c r="F111" s="11"/>
      <c r="G111" s="11"/>
      <c r="H111" s="11" t="s">
        <v>567</v>
      </c>
      <c r="I111" s="11" t="s">
        <v>495</v>
      </c>
    </row>
    <row r="112" spans="1:9">
      <c r="A112" s="70">
        <v>103</v>
      </c>
      <c r="B112" t="s">
        <v>374</v>
      </c>
      <c r="C112" t="s">
        <v>218</v>
      </c>
      <c r="D112" t="s">
        <v>256</v>
      </c>
      <c r="E112" s="62" t="s">
        <v>135</v>
      </c>
      <c r="F112" s="11"/>
      <c r="G112" s="11"/>
      <c r="H112" s="11" t="s">
        <v>670</v>
      </c>
      <c r="I112" s="11" t="s">
        <v>495</v>
      </c>
    </row>
    <row r="113" spans="1:9">
      <c r="A113" s="63">
        <v>104</v>
      </c>
      <c r="B113" t="s">
        <v>375</v>
      </c>
      <c r="C113" t="s">
        <v>205</v>
      </c>
      <c r="D113" t="s">
        <v>256</v>
      </c>
      <c r="E113" s="62" t="s">
        <v>135</v>
      </c>
      <c r="F113" s="11"/>
      <c r="G113" s="11"/>
      <c r="H113" s="11" t="s">
        <v>663</v>
      </c>
      <c r="I113" s="11" t="s">
        <v>376</v>
      </c>
    </row>
    <row r="114" spans="1:9">
      <c r="A114" s="71">
        <v>105</v>
      </c>
      <c r="B114" t="s">
        <v>377</v>
      </c>
      <c r="C114" t="s">
        <v>218</v>
      </c>
      <c r="D114" t="s">
        <v>256</v>
      </c>
      <c r="E114" s="62" t="s">
        <v>135</v>
      </c>
      <c r="F114" s="11" t="s">
        <v>389</v>
      </c>
      <c r="G114" s="11" t="s">
        <v>389</v>
      </c>
      <c r="H114" s="11" t="s">
        <v>671</v>
      </c>
      <c r="I114" s="11" t="s">
        <v>668</v>
      </c>
    </row>
    <row r="115" spans="1:9">
      <c r="A115" s="63">
        <v>106</v>
      </c>
      <c r="B115" t="s">
        <v>378</v>
      </c>
      <c r="C115" t="s">
        <v>218</v>
      </c>
      <c r="D115" t="s">
        <v>256</v>
      </c>
      <c r="E115" s="62" t="s">
        <v>32</v>
      </c>
      <c r="F115" s="11"/>
      <c r="G115" s="11"/>
      <c r="H115" s="11" t="s">
        <v>671</v>
      </c>
      <c r="I115" s="11" t="s">
        <v>499</v>
      </c>
    </row>
    <row r="116" spans="1:9">
      <c r="A116" s="70">
        <v>107</v>
      </c>
      <c r="B116" t="s">
        <v>379</v>
      </c>
      <c r="C116" t="s">
        <v>179</v>
      </c>
      <c r="D116" t="s">
        <v>256</v>
      </c>
      <c r="E116" s="62" t="s">
        <v>135</v>
      </c>
      <c r="F116" s="11"/>
      <c r="G116" s="11"/>
      <c r="H116" s="11" t="s">
        <v>704</v>
      </c>
      <c r="I116" s="11" t="s">
        <v>538</v>
      </c>
    </row>
    <row r="117" spans="1:9">
      <c r="A117" s="63">
        <v>108</v>
      </c>
      <c r="B117" t="s">
        <v>380</v>
      </c>
      <c r="C117" t="s">
        <v>205</v>
      </c>
      <c r="D117" t="s">
        <v>256</v>
      </c>
      <c r="E117" s="62" t="s">
        <v>135</v>
      </c>
      <c r="F117" s="11"/>
      <c r="G117" s="11"/>
      <c r="H117" s="11" t="s">
        <v>571</v>
      </c>
      <c r="I117" s="11" t="s">
        <v>541</v>
      </c>
    </row>
    <row r="118" spans="1:9">
      <c r="A118" s="60">
        <v>109</v>
      </c>
      <c r="B118" t="s">
        <v>381</v>
      </c>
      <c r="C118" t="s">
        <v>179</v>
      </c>
      <c r="D118" t="s">
        <v>256</v>
      </c>
      <c r="F118" s="11" t="s">
        <v>389</v>
      </c>
      <c r="G118" s="11" t="s">
        <v>389</v>
      </c>
      <c r="H118" s="11" t="s">
        <v>706</v>
      </c>
      <c r="I118" s="11" t="s">
        <v>500</v>
      </c>
    </row>
    <row r="119" spans="1:9">
      <c r="A119" s="63">
        <v>110</v>
      </c>
      <c r="B119" t="s">
        <v>382</v>
      </c>
      <c r="C119" t="s">
        <v>179</v>
      </c>
      <c r="D119" t="s">
        <v>256</v>
      </c>
      <c r="E119" s="62" t="s">
        <v>135</v>
      </c>
      <c r="F119" s="11"/>
      <c r="G119" s="11"/>
      <c r="H119" s="11" t="s">
        <v>708</v>
      </c>
      <c r="I119" s="11" t="s">
        <v>501</v>
      </c>
    </row>
    <row r="120" spans="1:9">
      <c r="A120" s="60">
        <v>111</v>
      </c>
      <c r="B120" t="s">
        <v>383</v>
      </c>
      <c r="C120" t="s">
        <v>205</v>
      </c>
      <c r="D120" t="s">
        <v>256</v>
      </c>
      <c r="F120" s="11" t="s">
        <v>389</v>
      </c>
      <c r="G120" s="11" t="s">
        <v>389</v>
      </c>
      <c r="H120" s="11" t="s">
        <v>659</v>
      </c>
      <c r="I120" s="11" t="s">
        <v>502</v>
      </c>
    </row>
    <row r="121" spans="1:9">
      <c r="A121" s="63">
        <v>112</v>
      </c>
      <c r="B121" t="s">
        <v>384</v>
      </c>
      <c r="C121" t="s">
        <v>205</v>
      </c>
      <c r="D121" t="s">
        <v>256</v>
      </c>
      <c r="E121" s="62" t="s">
        <v>135</v>
      </c>
      <c r="F121" s="11"/>
      <c r="G121" s="11"/>
      <c r="H121" s="11" t="s">
        <v>662</v>
      </c>
      <c r="I121" s="11" t="s">
        <v>503</v>
      </c>
    </row>
    <row r="122" spans="1:9">
      <c r="A122" s="63">
        <v>113</v>
      </c>
      <c r="B122" t="s">
        <v>385</v>
      </c>
      <c r="C122" t="s">
        <v>205</v>
      </c>
      <c r="D122" t="s">
        <v>256</v>
      </c>
      <c r="E122" s="62" t="s">
        <v>135</v>
      </c>
      <c r="F122" s="11"/>
      <c r="G122" s="11"/>
      <c r="H122" s="11" t="s">
        <v>659</v>
      </c>
      <c r="I122" s="11" t="s">
        <v>504</v>
      </c>
    </row>
    <row r="123" spans="1:9">
      <c r="A123" s="63">
        <v>114</v>
      </c>
      <c r="B123" t="s">
        <v>579</v>
      </c>
      <c r="C123" t="s">
        <v>205</v>
      </c>
      <c r="D123" t="s">
        <v>256</v>
      </c>
      <c r="H123" t="s">
        <v>666</v>
      </c>
      <c r="I123" s="11" t="s">
        <v>430</v>
      </c>
    </row>
    <row r="124" spans="1:9">
      <c r="A124" s="63">
        <v>115</v>
      </c>
      <c r="B124" t="s">
        <v>580</v>
      </c>
      <c r="C124" t="s">
        <v>214</v>
      </c>
      <c r="D124" t="s">
        <v>256</v>
      </c>
      <c r="H124" s="11" t="s">
        <v>675</v>
      </c>
      <c r="I124" s="11" t="s">
        <v>430</v>
      </c>
    </row>
    <row r="125" spans="1:9">
      <c r="A125" s="63">
        <v>116</v>
      </c>
      <c r="B125" t="s">
        <v>587</v>
      </c>
      <c r="C125" t="s">
        <v>195</v>
      </c>
      <c r="D125" t="s">
        <v>256</v>
      </c>
      <c r="H125" t="s">
        <v>682</v>
      </c>
    </row>
    <row r="126" spans="1:9">
      <c r="A126" s="63">
        <v>117</v>
      </c>
      <c r="B126" t="s">
        <v>643</v>
      </c>
      <c r="C126" t="s">
        <v>197</v>
      </c>
      <c r="D126" t="s">
        <v>644</v>
      </c>
      <c r="H126" t="s">
        <v>645</v>
      </c>
    </row>
    <row r="127" spans="1:9">
      <c r="A127" s="63">
        <v>118</v>
      </c>
      <c r="B127" t="s">
        <v>646</v>
      </c>
      <c r="C127" t="s">
        <v>202</v>
      </c>
      <c r="D127" t="s">
        <v>647</v>
      </c>
      <c r="F127" s="11" t="s">
        <v>389</v>
      </c>
      <c r="G127" s="11" t="s">
        <v>389</v>
      </c>
      <c r="H127" t="s">
        <v>648</v>
      </c>
    </row>
    <row r="128" spans="1:9">
      <c r="A128" s="63">
        <v>119</v>
      </c>
      <c r="B128" t="s">
        <v>506</v>
      </c>
      <c r="C128" t="s">
        <v>202</v>
      </c>
      <c r="H128" t="s">
        <v>705</v>
      </c>
    </row>
    <row r="129" spans="1:8">
      <c r="A129" s="63">
        <v>120</v>
      </c>
      <c r="B129" t="s">
        <v>649</v>
      </c>
      <c r="C129" t="s">
        <v>202</v>
      </c>
      <c r="H129" t="s">
        <v>709</v>
      </c>
    </row>
    <row r="130" spans="1:8">
      <c r="A130" s="63">
        <v>121</v>
      </c>
      <c r="B130" t="s">
        <v>655</v>
      </c>
      <c r="C130" t="s">
        <v>181</v>
      </c>
      <c r="D130" t="s">
        <v>198</v>
      </c>
      <c r="H130" t="s">
        <v>656</v>
      </c>
    </row>
    <row r="131" spans="1:8">
      <c r="A131" s="63">
        <v>122</v>
      </c>
      <c r="B131" t="s">
        <v>660</v>
      </c>
      <c r="C131" t="s">
        <v>181</v>
      </c>
      <c r="D131" t="s">
        <v>168</v>
      </c>
      <c r="H131" s="11" t="s">
        <v>661</v>
      </c>
    </row>
    <row r="132" spans="1:8">
      <c r="A132" s="63">
        <v>123</v>
      </c>
      <c r="B132" t="s">
        <v>664</v>
      </c>
      <c r="C132" t="s">
        <v>205</v>
      </c>
      <c r="D132" t="s">
        <v>256</v>
      </c>
      <c r="H132" t="s">
        <v>665</v>
      </c>
    </row>
    <row r="133" spans="1:8">
      <c r="A133" s="63">
        <v>124</v>
      </c>
      <c r="B133" t="s">
        <v>677</v>
      </c>
      <c r="C133" t="s">
        <v>214</v>
      </c>
      <c r="D133" t="s">
        <v>198</v>
      </c>
      <c r="H133" t="s">
        <v>678</v>
      </c>
    </row>
    <row r="134" spans="1:8">
      <c r="A134" s="63">
        <v>125</v>
      </c>
      <c r="B134" t="s">
        <v>684</v>
      </c>
      <c r="C134" t="s">
        <v>195</v>
      </c>
      <c r="H134" s="11" t="s">
        <v>685</v>
      </c>
    </row>
    <row r="135" spans="1:8">
      <c r="A135" s="63">
        <v>126</v>
      </c>
      <c r="B135" t="s">
        <v>687</v>
      </c>
      <c r="C135" t="s">
        <v>195</v>
      </c>
      <c r="H135" t="s">
        <v>688</v>
      </c>
    </row>
    <row r="136" spans="1:8">
      <c r="A136" s="63">
        <v>127</v>
      </c>
      <c r="B136" t="s">
        <v>691</v>
      </c>
      <c r="C136" t="s">
        <v>195</v>
      </c>
      <c r="H136" t="s">
        <v>692</v>
      </c>
    </row>
    <row r="137" spans="1:8">
      <c r="A137" s="63">
        <v>128</v>
      </c>
      <c r="B137" t="s">
        <v>697</v>
      </c>
      <c r="C137" t="s">
        <v>171</v>
      </c>
      <c r="H137" t="s">
        <v>698</v>
      </c>
    </row>
    <row r="138" spans="1:8">
      <c r="A138" s="63">
        <v>129</v>
      </c>
      <c r="B138" t="s">
        <v>621</v>
      </c>
      <c r="C138" t="s">
        <v>171</v>
      </c>
      <c r="H138" t="s">
        <v>699</v>
      </c>
    </row>
    <row r="139" spans="1:8">
      <c r="A139" s="63">
        <v>130</v>
      </c>
      <c r="B139" t="s">
        <v>623</v>
      </c>
      <c r="C139" t="s">
        <v>171</v>
      </c>
      <c r="H139" t="s">
        <v>700</v>
      </c>
    </row>
  </sheetData>
  <autoFilter ref="A9:J139">
    <filterColumn colId="7"/>
  </autoFilter>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S30"/>
  <sheetViews>
    <sheetView workbookViewId="0">
      <pane xSplit="5" ySplit="2" topLeftCell="F3" activePane="bottomRight" state="frozen"/>
      <selection pane="topRight" activeCell="F1" sqref="F1"/>
      <selection pane="bottomLeft" activeCell="A2" sqref="A2"/>
      <selection pane="bottomRight" activeCell="A22" sqref="A22"/>
    </sheetView>
  </sheetViews>
  <sheetFormatPr defaultRowHeight="15"/>
  <cols>
    <col min="1" max="1" width="22.5703125" customWidth="1"/>
    <col min="2" max="2" width="8.140625" customWidth="1"/>
    <col min="3" max="3" width="67.7109375" customWidth="1"/>
    <col min="4" max="4" width="29.42578125" customWidth="1"/>
    <col min="5" max="5" width="21.7109375" style="11" customWidth="1"/>
    <col min="6" max="71" width="5.28515625" customWidth="1"/>
  </cols>
  <sheetData>
    <row r="1" spans="1:19">
      <c r="A1" s="169" t="s">
        <v>11</v>
      </c>
      <c r="B1" s="169" t="s">
        <v>427</v>
      </c>
      <c r="C1" s="169" t="s">
        <v>606</v>
      </c>
      <c r="D1" s="169" t="s">
        <v>426</v>
      </c>
      <c r="E1" s="170" t="s">
        <v>428</v>
      </c>
      <c r="F1" s="167" t="s">
        <v>624</v>
      </c>
      <c r="G1" s="167"/>
      <c r="H1" s="167"/>
      <c r="I1" s="167"/>
      <c r="J1" s="167"/>
      <c r="K1" s="167"/>
      <c r="L1" s="167"/>
      <c r="M1" s="167"/>
      <c r="N1" s="167"/>
      <c r="O1" s="167"/>
      <c r="P1" s="167"/>
      <c r="Q1" s="167"/>
      <c r="R1" s="167"/>
      <c r="S1" s="121">
        <v>2011</v>
      </c>
    </row>
    <row r="2" spans="1:19" ht="19.5" customHeight="1">
      <c r="A2" s="169"/>
      <c r="B2" s="169"/>
      <c r="C2" s="169"/>
      <c r="D2" s="169"/>
      <c r="E2" s="170"/>
      <c r="F2" s="122" t="s">
        <v>608</v>
      </c>
      <c r="G2" s="122" t="s">
        <v>609</v>
      </c>
      <c r="H2" s="122" t="s">
        <v>610</v>
      </c>
      <c r="I2" s="122" t="s">
        <v>611</v>
      </c>
      <c r="J2" s="122" t="s">
        <v>612</v>
      </c>
      <c r="K2" s="122" t="s">
        <v>613</v>
      </c>
      <c r="L2" s="122" t="s">
        <v>614</v>
      </c>
      <c r="M2" s="122" t="s">
        <v>615</v>
      </c>
      <c r="N2" s="122" t="s">
        <v>616</v>
      </c>
      <c r="O2" s="122" t="s">
        <v>617</v>
      </c>
      <c r="P2" s="122" t="s">
        <v>618</v>
      </c>
      <c r="Q2" s="122" t="s">
        <v>619</v>
      </c>
      <c r="R2" s="122" t="s">
        <v>620</v>
      </c>
    </row>
    <row r="3" spans="1:19" ht="33">
      <c r="A3" s="134" t="s">
        <v>429</v>
      </c>
      <c r="B3" s="128"/>
      <c r="C3" s="129"/>
      <c r="D3" s="128"/>
      <c r="E3" s="130" t="s">
        <v>633</v>
      </c>
    </row>
    <row r="4" spans="1:19">
      <c r="A4" s="168" t="s">
        <v>431</v>
      </c>
      <c r="B4" s="133">
        <v>1441</v>
      </c>
      <c r="C4" s="124" t="s">
        <v>607</v>
      </c>
      <c r="D4" s="131"/>
      <c r="E4" s="132"/>
      <c r="M4" s="123"/>
    </row>
    <row r="5" spans="1:19">
      <c r="A5" s="168"/>
      <c r="B5" s="133">
        <v>1444</v>
      </c>
      <c r="C5" s="133" t="s">
        <v>432</v>
      </c>
      <c r="D5" s="131"/>
      <c r="E5" s="132"/>
      <c r="M5" s="123"/>
    </row>
    <row r="6" spans="1:19">
      <c r="A6" s="129" t="s">
        <v>621</v>
      </c>
      <c r="B6" s="128"/>
      <c r="C6" s="129"/>
      <c r="D6" s="128"/>
      <c r="E6" s="130" t="s">
        <v>622</v>
      </c>
    </row>
    <row r="7" spans="1:19">
      <c r="A7" s="133" t="s">
        <v>623</v>
      </c>
      <c r="B7" s="131"/>
      <c r="C7" s="133"/>
      <c r="D7" s="131"/>
      <c r="E7" s="132" t="s">
        <v>639</v>
      </c>
    </row>
    <row r="8" spans="1:19">
      <c r="A8" s="129" t="s">
        <v>625</v>
      </c>
      <c r="B8" s="128"/>
      <c r="C8" s="129"/>
      <c r="D8" s="128"/>
      <c r="E8" s="130" t="s">
        <v>622</v>
      </c>
    </row>
    <row r="9" spans="1:19">
      <c r="A9" s="133" t="s">
        <v>626</v>
      </c>
      <c r="B9" s="131"/>
      <c r="C9" s="133"/>
      <c r="D9" s="131"/>
      <c r="E9" s="132" t="s">
        <v>622</v>
      </c>
    </row>
    <row r="10" spans="1:19">
      <c r="A10" s="129" t="s">
        <v>627</v>
      </c>
      <c r="B10" s="129"/>
      <c r="C10" s="129"/>
      <c r="D10" s="129"/>
      <c r="E10" s="130" t="s">
        <v>622</v>
      </c>
    </row>
    <row r="11" spans="1:19">
      <c r="A11" s="133" t="s">
        <v>628</v>
      </c>
      <c r="B11" s="133"/>
      <c r="C11" s="133"/>
      <c r="D11" s="133"/>
      <c r="E11" s="132" t="s">
        <v>639</v>
      </c>
    </row>
    <row r="12" spans="1:19" ht="33">
      <c r="A12" s="129" t="s">
        <v>629</v>
      </c>
      <c r="B12" s="129"/>
      <c r="C12" s="129"/>
      <c r="D12" s="129"/>
      <c r="E12" s="130" t="s">
        <v>633</v>
      </c>
    </row>
    <row r="13" spans="1:19">
      <c r="A13" s="133" t="s">
        <v>630</v>
      </c>
      <c r="B13" s="133"/>
      <c r="C13" s="133"/>
      <c r="D13" s="133"/>
      <c r="E13" s="132" t="s">
        <v>639</v>
      </c>
    </row>
    <row r="14" spans="1:19">
      <c r="A14" s="129" t="s">
        <v>631</v>
      </c>
      <c r="B14" s="129">
        <v>3629</v>
      </c>
      <c r="C14" s="129" t="s">
        <v>640</v>
      </c>
      <c r="D14" s="129"/>
      <c r="E14" s="130"/>
    </row>
    <row r="15" spans="1:19" ht="33">
      <c r="A15" s="133" t="s">
        <v>632</v>
      </c>
      <c r="B15" s="133"/>
      <c r="C15" s="133"/>
      <c r="D15" s="133"/>
      <c r="E15" s="132" t="s">
        <v>633</v>
      </c>
    </row>
    <row r="16" spans="1:19">
      <c r="A16" s="135"/>
      <c r="B16" s="135"/>
      <c r="C16" s="135"/>
      <c r="D16" s="135"/>
      <c r="E16" s="136"/>
    </row>
    <row r="17" spans="1:5">
      <c r="A17" s="135"/>
      <c r="B17" s="135"/>
      <c r="C17" s="135"/>
      <c r="D17" s="135"/>
      <c r="E17" s="136"/>
    </row>
    <row r="18" spans="1:5">
      <c r="A18" s="135"/>
      <c r="B18" s="135"/>
      <c r="C18" s="135"/>
      <c r="D18" s="135"/>
      <c r="E18" s="136"/>
    </row>
    <row r="19" spans="1:5">
      <c r="A19" s="135"/>
      <c r="B19" s="135"/>
      <c r="C19" s="135"/>
      <c r="D19" s="135"/>
      <c r="E19" s="136"/>
    </row>
    <row r="20" spans="1:5">
      <c r="A20" s="137"/>
      <c r="B20" s="137"/>
      <c r="C20" s="135"/>
      <c r="D20" s="137"/>
      <c r="E20" s="136"/>
    </row>
    <row r="21" spans="1:5">
      <c r="A21" s="137"/>
      <c r="B21" s="137"/>
      <c r="C21" s="135"/>
      <c r="D21" s="137"/>
      <c r="E21" s="136"/>
    </row>
    <row r="22" spans="1:5">
      <c r="A22" s="137"/>
      <c r="B22" s="137"/>
      <c r="C22" s="135"/>
      <c r="D22" s="137"/>
      <c r="E22" s="136"/>
    </row>
    <row r="23" spans="1:5">
      <c r="A23" s="137"/>
      <c r="B23" s="137"/>
      <c r="C23" s="135"/>
      <c r="D23" s="137"/>
      <c r="E23" s="136"/>
    </row>
    <row r="24" spans="1:5">
      <c r="A24" s="137"/>
      <c r="B24" s="137"/>
      <c r="C24" s="135"/>
      <c r="D24" s="137"/>
      <c r="E24" s="136"/>
    </row>
    <row r="25" spans="1:5">
      <c r="A25" s="137"/>
      <c r="B25" s="137"/>
      <c r="C25" s="135"/>
      <c r="D25" s="137"/>
      <c r="E25" s="136"/>
    </row>
    <row r="26" spans="1:5">
      <c r="A26" s="125"/>
      <c r="B26" s="125"/>
      <c r="C26" s="126"/>
      <c r="D26" s="125"/>
      <c r="E26" s="127"/>
    </row>
    <row r="27" spans="1:5">
      <c r="C27" s="104"/>
      <c r="E27" s="120"/>
    </row>
    <row r="28" spans="1:5">
      <c r="C28" s="104"/>
      <c r="E28" s="120"/>
    </row>
    <row r="29" spans="1:5">
      <c r="C29" s="104"/>
      <c r="E29" s="120"/>
    </row>
    <row r="30" spans="1:5">
      <c r="C30" s="104"/>
    </row>
  </sheetData>
  <mergeCells count="7">
    <mergeCell ref="F1:R1"/>
    <mergeCell ref="A4:A5"/>
    <mergeCell ref="A1:A2"/>
    <mergeCell ref="B1:B2"/>
    <mergeCell ref="C1:C2"/>
    <mergeCell ref="D1:D2"/>
    <mergeCell ref="E1:E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133</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126</v>
      </c>
      <c r="D13" s="9" t="s">
        <v>46</v>
      </c>
      <c r="E13" t="s">
        <v>38</v>
      </c>
      <c r="F13" t="s">
        <v>47</v>
      </c>
      <c r="G13" t="s">
        <v>48</v>
      </c>
    </row>
    <row r="14" spans="1:8" hidden="1">
      <c r="B14" t="s">
        <v>127</v>
      </c>
      <c r="C14" t="s">
        <v>126</v>
      </c>
      <c r="D14" s="9" t="s">
        <v>128</v>
      </c>
      <c r="E14" t="s">
        <v>60</v>
      </c>
      <c r="F14" t="s">
        <v>60</v>
      </c>
      <c r="G14" t="s">
        <v>57</v>
      </c>
    </row>
    <row r="15" spans="1:8" hidden="1">
      <c r="B15" t="s">
        <v>53</v>
      </c>
      <c r="C15" t="s">
        <v>126</v>
      </c>
      <c r="D15" s="9" t="s">
        <v>54</v>
      </c>
      <c r="E15" t="s">
        <v>55</v>
      </c>
      <c r="F15" t="s">
        <v>56</v>
      </c>
      <c r="G15" t="s">
        <v>57</v>
      </c>
    </row>
    <row r="16" spans="1:8" hidden="1">
      <c r="B16" t="s">
        <v>58</v>
      </c>
      <c r="C16" t="s">
        <v>126</v>
      </c>
      <c r="D16" s="9" t="s">
        <v>59</v>
      </c>
      <c r="E16" t="s">
        <v>60</v>
      </c>
      <c r="F16" t="s">
        <v>60</v>
      </c>
      <c r="G16" t="s">
        <v>57</v>
      </c>
    </row>
    <row r="17" spans="1:7">
      <c r="A17" t="s">
        <v>134</v>
      </c>
      <c r="B17" t="s">
        <v>65</v>
      </c>
      <c r="C17" t="s">
        <v>126</v>
      </c>
      <c r="D17" s="9" t="s">
        <v>66</v>
      </c>
      <c r="E17" t="s">
        <v>67</v>
      </c>
      <c r="F17" t="s">
        <v>68</v>
      </c>
      <c r="G17" t="s">
        <v>69</v>
      </c>
    </row>
    <row r="18" spans="1:7" hidden="1">
      <c r="B18" t="s">
        <v>70</v>
      </c>
      <c r="C18" t="s">
        <v>126</v>
      </c>
      <c r="D18" s="9" t="s">
        <v>72</v>
      </c>
      <c r="E18" t="s">
        <v>55</v>
      </c>
      <c r="F18" t="s">
        <v>56</v>
      </c>
      <c r="G18" t="s">
        <v>48</v>
      </c>
    </row>
    <row r="19" spans="1:7">
      <c r="A19" t="s">
        <v>134</v>
      </c>
      <c r="B19" t="s">
        <v>77</v>
      </c>
      <c r="C19" t="s">
        <v>126</v>
      </c>
      <c r="D19" s="9" t="s">
        <v>78</v>
      </c>
      <c r="E19" t="s">
        <v>79</v>
      </c>
      <c r="F19" t="s">
        <v>79</v>
      </c>
      <c r="G19" t="s">
        <v>57</v>
      </c>
    </row>
    <row r="20" spans="1:7">
      <c r="A20" t="s">
        <v>134</v>
      </c>
      <c r="B20" t="s">
        <v>80</v>
      </c>
      <c r="C20" t="s">
        <v>126</v>
      </c>
      <c r="D20" s="9" t="s">
        <v>82</v>
      </c>
      <c r="E20" s="10">
        <v>40299</v>
      </c>
      <c r="G20" t="s">
        <v>83</v>
      </c>
    </row>
    <row r="21" spans="1:7">
      <c r="A21" t="s">
        <v>134</v>
      </c>
      <c r="B21" t="s">
        <v>84</v>
      </c>
      <c r="C21" t="s">
        <v>126</v>
      </c>
      <c r="D21" s="9" t="s">
        <v>129</v>
      </c>
      <c r="E21" t="s">
        <v>55</v>
      </c>
      <c r="F21" t="s">
        <v>55</v>
      </c>
      <c r="G21" t="s">
        <v>64</v>
      </c>
    </row>
    <row r="22" spans="1:7">
      <c r="A22" t="s">
        <v>134</v>
      </c>
      <c r="B22" t="s">
        <v>84</v>
      </c>
      <c r="C22" t="s">
        <v>126</v>
      </c>
      <c r="D22" s="9" t="s">
        <v>85</v>
      </c>
      <c r="E22" t="s">
        <v>56</v>
      </c>
      <c r="F22" t="s">
        <v>56</v>
      </c>
      <c r="G22" t="s">
        <v>64</v>
      </c>
    </row>
    <row r="23" spans="1:7" hidden="1">
      <c r="B23" t="s">
        <v>86</v>
      </c>
      <c r="C23" t="s">
        <v>126</v>
      </c>
      <c r="D23" s="9" t="s">
        <v>87</v>
      </c>
      <c r="G23" t="s">
        <v>48</v>
      </c>
    </row>
    <row r="24" spans="1:7" hidden="1">
      <c r="B24" t="s">
        <v>130</v>
      </c>
      <c r="C24" t="s">
        <v>126</v>
      </c>
      <c r="D24" s="9" t="s">
        <v>131</v>
      </c>
      <c r="E24" t="s">
        <v>60</v>
      </c>
      <c r="F24" t="s">
        <v>60</v>
      </c>
      <c r="G24" t="s">
        <v>57</v>
      </c>
    </row>
    <row r="25" spans="1:7">
      <c r="A25" t="s">
        <v>134</v>
      </c>
      <c r="B25" t="s">
        <v>92</v>
      </c>
      <c r="C25" t="s">
        <v>126</v>
      </c>
      <c r="D25" s="9" t="s">
        <v>94</v>
      </c>
      <c r="E25" t="s">
        <v>56</v>
      </c>
      <c r="F25" t="s">
        <v>56</v>
      </c>
      <c r="G25" t="s">
        <v>64</v>
      </c>
    </row>
    <row r="26" spans="1:7">
      <c r="B26" t="s">
        <v>101</v>
      </c>
      <c r="C26" t="s">
        <v>126</v>
      </c>
      <c r="D26" s="9" t="s">
        <v>132</v>
      </c>
      <c r="F26" t="s">
        <v>56</v>
      </c>
      <c r="G26" t="s">
        <v>57</v>
      </c>
    </row>
    <row r="27" spans="1:7" hidden="1">
      <c r="B27" t="s">
        <v>101</v>
      </c>
      <c r="C27" t="s">
        <v>126</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313</v>
      </c>
      <c r="B1" t="s">
        <v>314</v>
      </c>
      <c r="C1" t="s">
        <v>315</v>
      </c>
      <c r="D1" t="s">
        <v>316</v>
      </c>
      <c r="E1" t="s">
        <v>11</v>
      </c>
    </row>
    <row r="2" spans="1:5" ht="20.25" customHeight="1">
      <c r="A2" s="87">
        <v>575</v>
      </c>
      <c r="B2" s="11" t="s">
        <v>271</v>
      </c>
      <c r="C2" t="s">
        <v>268</v>
      </c>
      <c r="D2" t="s">
        <v>143</v>
      </c>
      <c r="E2" t="s">
        <v>212</v>
      </c>
    </row>
    <row r="3" spans="1:5">
      <c r="A3" s="87">
        <v>587</v>
      </c>
      <c r="B3" s="11" t="s">
        <v>272</v>
      </c>
      <c r="C3" t="s">
        <v>268</v>
      </c>
      <c r="D3" t="s">
        <v>143</v>
      </c>
      <c r="E3" t="s">
        <v>222</v>
      </c>
    </row>
    <row r="4" spans="1:5" ht="30">
      <c r="A4" s="87">
        <v>661</v>
      </c>
      <c r="B4" s="11" t="s">
        <v>258</v>
      </c>
      <c r="C4" t="s">
        <v>259</v>
      </c>
      <c r="D4" t="s">
        <v>143</v>
      </c>
      <c r="E4" t="s">
        <v>260</v>
      </c>
    </row>
    <row r="5" spans="1:5" ht="30">
      <c r="A5" s="87">
        <v>245</v>
      </c>
      <c r="B5" s="11" t="s">
        <v>89</v>
      </c>
      <c r="C5" t="s">
        <v>74</v>
      </c>
      <c r="D5" t="s">
        <v>143</v>
      </c>
      <c r="E5" t="s">
        <v>108</v>
      </c>
    </row>
    <row r="6" spans="1:5">
      <c r="A6" s="87">
        <v>268</v>
      </c>
      <c r="B6" s="11" t="s">
        <v>262</v>
      </c>
      <c r="C6" t="s">
        <v>261</v>
      </c>
      <c r="D6" t="s">
        <v>143</v>
      </c>
      <c r="E6" t="s">
        <v>111</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2010-09-20T12:46:06Z</dcterms:modified>
</cp:coreProperties>
</file>